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C6AC7B1-17CE-471D-94F8-C20A38A82D88}" xr6:coauthVersionLast="45" xr6:coauthVersionMax="45" xr10:uidLastSave="{00000000-0000-0000-0000-000000000000}"/>
  <bookViews>
    <workbookView xWindow="-120" yWindow="-120" windowWidth="19440" windowHeight="15000" firstSheet="2" activeTab="4" xr2:uid="{00000000-000D-0000-FFFF-FFFF00000000}"/>
  </bookViews>
  <sheets>
    <sheet name="1а Курс " sheetId="25" r:id="rId1"/>
    <sheet name="Пояснительная записка " sheetId="24" r:id="rId2"/>
    <sheet name="4А" sheetId="23" r:id="rId3"/>
    <sheet name="3А" sheetId="22" r:id="rId4"/>
    <sheet name="2А" sheetId="2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31" i="25" l="1"/>
  <c r="D31" i="25"/>
  <c r="C31" i="25" s="1"/>
  <c r="BE30" i="25"/>
  <c r="D30" i="25"/>
  <c r="BE29" i="25"/>
  <c r="D29" i="25"/>
  <c r="BE28" i="25"/>
  <c r="D28" i="25"/>
  <c r="BE27" i="25"/>
  <c r="D27" i="25"/>
  <c r="BE26" i="25"/>
  <c r="D26" i="25"/>
  <c r="BE25" i="25"/>
  <c r="D25" i="25"/>
  <c r="C25" i="25" s="1"/>
  <c r="BE24" i="25"/>
  <c r="D24" i="25"/>
  <c r="BE23" i="25"/>
  <c r="D23" i="25"/>
  <c r="BE22" i="25"/>
  <c r="D22" i="25"/>
  <c r="BE21" i="25"/>
  <c r="D21" i="25"/>
  <c r="C21" i="25" s="1"/>
  <c r="BE20" i="25"/>
  <c r="D20" i="25"/>
  <c r="BE19" i="25"/>
  <c r="D19" i="25"/>
  <c r="C19" i="25" s="1"/>
  <c r="BE18" i="25"/>
  <c r="D18" i="25"/>
  <c r="AV15" i="25"/>
  <c r="AU15" i="25"/>
  <c r="AT15" i="25"/>
  <c r="AS15" i="25"/>
  <c r="AR15" i="25"/>
  <c r="AQ15" i="25"/>
  <c r="AP15" i="25"/>
  <c r="AO15" i="25"/>
  <c r="AN15" i="25"/>
  <c r="AM15" i="25"/>
  <c r="AL15" i="25"/>
  <c r="AK15" i="25"/>
  <c r="AJ15" i="25"/>
  <c r="AI15" i="25"/>
  <c r="AH15" i="25"/>
  <c r="AG15" i="25"/>
  <c r="AF15" i="25"/>
  <c r="AE15" i="25"/>
  <c r="AD15" i="25"/>
  <c r="AC15" i="25"/>
  <c r="AB15" i="25"/>
  <c r="AA15" i="25"/>
  <c r="Z15" i="25"/>
  <c r="Y15" i="25"/>
  <c r="X15" i="25"/>
  <c r="U15" i="25"/>
  <c r="T15" i="25"/>
  <c r="S15" i="25"/>
  <c r="R15" i="25"/>
  <c r="Q15" i="25"/>
  <c r="P15" i="25"/>
  <c r="O15" i="25"/>
  <c r="N15" i="25"/>
  <c r="M15" i="25"/>
  <c r="L15" i="25"/>
  <c r="K15" i="25"/>
  <c r="J15" i="25"/>
  <c r="I15" i="25"/>
  <c r="H15" i="25"/>
  <c r="G15" i="25"/>
  <c r="F15" i="25"/>
  <c r="E15" i="25"/>
  <c r="BE38" i="23"/>
  <c r="D38" i="23"/>
  <c r="C38" i="23" s="1"/>
  <c r="BE55" i="23"/>
  <c r="D55" i="23"/>
  <c r="BF54" i="23"/>
  <c r="C54" i="23"/>
  <c r="BF53" i="23"/>
  <c r="BE53" i="23"/>
  <c r="D53" i="23"/>
  <c r="C53" i="23" s="1"/>
  <c r="BE52" i="23"/>
  <c r="D52" i="23"/>
  <c r="C52" i="23" s="1"/>
  <c r="BF51" i="23"/>
  <c r="BE51" i="23"/>
  <c r="D51" i="23"/>
  <c r="C51" i="23"/>
  <c r="BF50" i="23"/>
  <c r="BE50" i="23"/>
  <c r="D50" i="23"/>
  <c r="C50" i="23"/>
  <c r="BE48" i="23"/>
  <c r="BF48" i="23" s="1"/>
  <c r="D48" i="23"/>
  <c r="C48" i="23" s="1"/>
  <c r="BE47" i="23"/>
  <c r="D47" i="23"/>
  <c r="BF47" i="23" s="1"/>
  <c r="BE46" i="23"/>
  <c r="D46" i="23"/>
  <c r="BF46" i="23" s="1"/>
  <c r="C46" i="23"/>
  <c r="BE45" i="23"/>
  <c r="C45" i="23" s="1"/>
  <c r="D45" i="23"/>
  <c r="D44" i="23"/>
  <c r="BE43" i="23"/>
  <c r="D43" i="23"/>
  <c r="BF43" i="23" s="1"/>
  <c r="BE42" i="23"/>
  <c r="D42" i="23"/>
  <c r="D41" i="23"/>
  <c r="C41" i="23" s="1"/>
  <c r="D40" i="23"/>
  <c r="C40" i="23" s="1"/>
  <c r="BE37" i="23"/>
  <c r="D37" i="23"/>
  <c r="BE36" i="23"/>
  <c r="C36" i="23" s="1"/>
  <c r="D36" i="23"/>
  <c r="BE35" i="23"/>
  <c r="D35" i="23"/>
  <c r="BE34" i="23"/>
  <c r="C34" i="23" s="1"/>
  <c r="D34" i="23"/>
  <c r="BF34" i="23" s="1"/>
  <c r="BE33" i="23"/>
  <c r="D33" i="23"/>
  <c r="C33" i="23" s="1"/>
  <c r="BE32" i="23"/>
  <c r="D32" i="23"/>
  <c r="BE31" i="23"/>
  <c r="D31" i="23"/>
  <c r="C31" i="23" s="1"/>
  <c r="BE30" i="23"/>
  <c r="C30" i="23" s="1"/>
  <c r="D30" i="23"/>
  <c r="BE29" i="23"/>
  <c r="D29" i="23"/>
  <c r="C29" i="23" s="1"/>
  <c r="BE28" i="23"/>
  <c r="C28" i="23" s="1"/>
  <c r="D28" i="23"/>
  <c r="BE27" i="23"/>
  <c r="D27" i="23"/>
  <c r="C27" i="23" s="1"/>
  <c r="BE26" i="23"/>
  <c r="D26" i="23"/>
  <c r="BF26" i="23" s="1"/>
  <c r="BE25" i="23"/>
  <c r="D25" i="23"/>
  <c r="BE24" i="23"/>
  <c r="C24" i="23" s="1"/>
  <c r="D24" i="23"/>
  <c r="BF24" i="23" s="1"/>
  <c r="BE22" i="23"/>
  <c r="BF22" i="23" s="1"/>
  <c r="D22" i="23"/>
  <c r="BE21" i="23"/>
  <c r="D21" i="23"/>
  <c r="C21" i="23" s="1"/>
  <c r="BE20" i="23"/>
  <c r="D20" i="23"/>
  <c r="C20" i="23" s="1"/>
  <c r="BE19" i="23"/>
  <c r="D19" i="23"/>
  <c r="BE18" i="23"/>
  <c r="D18" i="23"/>
  <c r="AU15" i="23"/>
  <c r="AT15" i="23"/>
  <c r="AS15" i="23"/>
  <c r="AR15" i="23"/>
  <c r="AQ15" i="23"/>
  <c r="AP15" i="23"/>
  <c r="AO15" i="23"/>
  <c r="AN15" i="23"/>
  <c r="AM15" i="23"/>
  <c r="AL15" i="23"/>
  <c r="AK15" i="23"/>
  <c r="AJ15" i="23"/>
  <c r="AI15" i="23"/>
  <c r="AH15" i="23"/>
  <c r="AG15" i="23"/>
  <c r="AF15" i="23"/>
  <c r="AE15" i="23"/>
  <c r="AD15" i="23"/>
  <c r="AC15" i="23"/>
  <c r="AB15" i="23"/>
  <c r="AA15" i="23"/>
  <c r="Z15" i="23"/>
  <c r="Y15" i="23"/>
  <c r="X15" i="23"/>
  <c r="U15" i="23"/>
  <c r="T15" i="23"/>
  <c r="S15" i="23"/>
  <c r="R15" i="23"/>
  <c r="Q15" i="23"/>
  <c r="P15" i="23"/>
  <c r="O15" i="23"/>
  <c r="N15" i="23"/>
  <c r="M15" i="23"/>
  <c r="L15" i="23"/>
  <c r="K15" i="23"/>
  <c r="J15" i="23"/>
  <c r="I15" i="23"/>
  <c r="H15" i="23"/>
  <c r="G15" i="23"/>
  <c r="F15" i="23"/>
  <c r="E15" i="23"/>
  <c r="BE56" i="22"/>
  <c r="D56" i="22"/>
  <c r="BE55" i="22"/>
  <c r="D55" i="22"/>
  <c r="D54" i="22" s="1"/>
  <c r="D53" i="22"/>
  <c r="BF53" i="22" s="1"/>
  <c r="BF52" i="22"/>
  <c r="BE52" i="22"/>
  <c r="D52" i="22"/>
  <c r="C52" i="22" s="1"/>
  <c r="BE51" i="22"/>
  <c r="D51" i="22"/>
  <c r="C51" i="22" s="1"/>
  <c r="BE50" i="22"/>
  <c r="D50" i="22"/>
  <c r="C50" i="22" s="1"/>
  <c r="BE49" i="22"/>
  <c r="C49" i="22" s="1"/>
  <c r="D49" i="22"/>
  <c r="BE47" i="22"/>
  <c r="D47" i="22"/>
  <c r="BF46" i="22"/>
  <c r="BE46" i="22"/>
  <c r="D46" i="22"/>
  <c r="C46" i="22" s="1"/>
  <c r="BF44" i="22"/>
  <c r="C44" i="22"/>
  <c r="BE43" i="22"/>
  <c r="D43" i="22"/>
  <c r="BE42" i="22"/>
  <c r="D42" i="22"/>
  <c r="C42" i="22" s="1"/>
  <c r="BE41" i="22"/>
  <c r="D41" i="22"/>
  <c r="BE39" i="22"/>
  <c r="D39" i="22"/>
  <c r="BE38" i="22"/>
  <c r="D38" i="22"/>
  <c r="BE37" i="22"/>
  <c r="D37" i="22"/>
  <c r="BE36" i="22"/>
  <c r="D36" i="22"/>
  <c r="BE35" i="22"/>
  <c r="D35" i="22"/>
  <c r="C35" i="22" s="1"/>
  <c r="BE34" i="22"/>
  <c r="D34" i="22"/>
  <c r="BE33" i="22"/>
  <c r="D33" i="22"/>
  <c r="BE32" i="22"/>
  <c r="D32" i="22"/>
  <c r="C32" i="22" s="1"/>
  <c r="BE31" i="22"/>
  <c r="D31" i="22"/>
  <c r="BE30" i="22"/>
  <c r="D30" i="22"/>
  <c r="BE29" i="22"/>
  <c r="D29" i="22"/>
  <c r="BE28" i="22"/>
  <c r="D28" i="22"/>
  <c r="BE27" i="22"/>
  <c r="D27" i="22"/>
  <c r="BE25" i="22"/>
  <c r="D25" i="22"/>
  <c r="BE24" i="22"/>
  <c r="D24" i="22"/>
  <c r="BE23" i="22"/>
  <c r="D23" i="22"/>
  <c r="BE22" i="22"/>
  <c r="D22" i="22"/>
  <c r="BE21" i="22"/>
  <c r="BE20" i="22" s="1"/>
  <c r="D21" i="22"/>
  <c r="D20" i="22" s="1"/>
  <c r="BE19" i="22"/>
  <c r="D19" i="22"/>
  <c r="BE18" i="22"/>
  <c r="D18" i="22"/>
  <c r="D17" i="22" s="1"/>
  <c r="AU15" i="22"/>
  <c r="AT15" i="22"/>
  <c r="AS15" i="22"/>
  <c r="AR15" i="22"/>
  <c r="AQ15" i="22"/>
  <c r="AP15" i="22"/>
  <c r="AO15" i="22"/>
  <c r="AN15" i="22"/>
  <c r="AM15" i="22"/>
  <c r="AL15" i="22"/>
  <c r="AK15" i="22"/>
  <c r="AJ15" i="22"/>
  <c r="AI15" i="22"/>
  <c r="AH15" i="22"/>
  <c r="AG15" i="22"/>
  <c r="AF15" i="22"/>
  <c r="AE15" i="22"/>
  <c r="AD15" i="22"/>
  <c r="AC15" i="22"/>
  <c r="AB15" i="22"/>
  <c r="AA15" i="22"/>
  <c r="Z15" i="22"/>
  <c r="Y15" i="22"/>
  <c r="X15" i="22"/>
  <c r="U15" i="22"/>
  <c r="T15" i="22"/>
  <c r="S15" i="22"/>
  <c r="R15" i="22"/>
  <c r="Q15" i="22"/>
  <c r="P15" i="22"/>
  <c r="O15" i="22"/>
  <c r="N15" i="22"/>
  <c r="M15" i="22"/>
  <c r="L15" i="22"/>
  <c r="K15" i="22"/>
  <c r="J15" i="22"/>
  <c r="I15" i="22"/>
  <c r="H15" i="22"/>
  <c r="G15" i="22"/>
  <c r="F15" i="22"/>
  <c r="E15" i="22"/>
  <c r="BE46" i="21"/>
  <c r="D46" i="21"/>
  <c r="C46" i="21" s="1"/>
  <c r="BE45" i="21"/>
  <c r="BF45" i="21" s="1"/>
  <c r="D45" i="21"/>
  <c r="C45" i="21" s="1"/>
  <c r="BE44" i="21"/>
  <c r="D44" i="21"/>
  <c r="BE42" i="21"/>
  <c r="BE41" i="21" s="1"/>
  <c r="D42" i="21"/>
  <c r="D41" i="21" s="1"/>
  <c r="BE40" i="21"/>
  <c r="D40" i="21"/>
  <c r="BE39" i="21"/>
  <c r="BF39" i="21" s="1"/>
  <c r="D39" i="21"/>
  <c r="C39" i="21" s="1"/>
  <c r="BE38" i="21"/>
  <c r="D38" i="21"/>
  <c r="C38" i="21" s="1"/>
  <c r="BE37" i="21"/>
  <c r="BF37" i="21" s="1"/>
  <c r="D37" i="21"/>
  <c r="BE36" i="21"/>
  <c r="D36" i="21"/>
  <c r="C36" i="21" s="1"/>
  <c r="BE35" i="21"/>
  <c r="BE34" i="21"/>
  <c r="BF34" i="21" s="1"/>
  <c r="D34" i="21"/>
  <c r="C34" i="21" s="1"/>
  <c r="BE32" i="21"/>
  <c r="D32" i="21"/>
  <c r="BF32" i="21" s="1"/>
  <c r="BE31" i="21"/>
  <c r="D31" i="21"/>
  <c r="BF31" i="21" s="1"/>
  <c r="BE30" i="21"/>
  <c r="D30" i="21"/>
  <c r="C30" i="21" s="1"/>
  <c r="BE29" i="21"/>
  <c r="C29" i="21" s="1"/>
  <c r="D29" i="21"/>
  <c r="BF29" i="21" s="1"/>
  <c r="BF28" i="21"/>
  <c r="BE28" i="21"/>
  <c r="D28" i="21"/>
  <c r="C28" i="21" s="1"/>
  <c r="BE27" i="21"/>
  <c r="D27" i="21"/>
  <c r="BF27" i="21" s="1"/>
  <c r="BF26" i="21"/>
  <c r="BE26" i="21"/>
  <c r="D26" i="21"/>
  <c r="C26" i="21" s="1"/>
  <c r="BE25" i="21"/>
  <c r="C25" i="21" s="1"/>
  <c r="D25" i="21"/>
  <c r="BF25" i="21" s="1"/>
  <c r="BE24" i="21"/>
  <c r="D24" i="21"/>
  <c r="BF24" i="21" s="1"/>
  <c r="C24" i="21"/>
  <c r="BE23" i="21"/>
  <c r="BE22" i="21" s="1"/>
  <c r="D23" i="21"/>
  <c r="BE21" i="21"/>
  <c r="C21" i="21" s="1"/>
  <c r="D21" i="21"/>
  <c r="BF21" i="21" s="1"/>
  <c r="BF20" i="21"/>
  <c r="BE20" i="21"/>
  <c r="D20" i="21"/>
  <c r="C20" i="21" s="1"/>
  <c r="BE19" i="21"/>
  <c r="D19" i="21"/>
  <c r="D17" i="21" s="1"/>
  <c r="BF18" i="21"/>
  <c r="BE18" i="21"/>
  <c r="C18" i="21" s="1"/>
  <c r="D18" i="21"/>
  <c r="BE17" i="21"/>
  <c r="AV15" i="21"/>
  <c r="AU15" i="21"/>
  <c r="AT15" i="21"/>
  <c r="AS15" i="21"/>
  <c r="AR15" i="21"/>
  <c r="AQ15" i="21"/>
  <c r="AP15" i="21"/>
  <c r="AO15" i="21"/>
  <c r="AN15" i="21"/>
  <c r="AM15" i="21"/>
  <c r="AL15" i="21"/>
  <c r="AK15" i="21"/>
  <c r="AJ15" i="21"/>
  <c r="AI15" i="21"/>
  <c r="AH15" i="21"/>
  <c r="AG15" i="21"/>
  <c r="AF15" i="21"/>
  <c r="AE15" i="21"/>
  <c r="AD15" i="21"/>
  <c r="AC15" i="21"/>
  <c r="AB15" i="21"/>
  <c r="AA15" i="21"/>
  <c r="Z15" i="21"/>
  <c r="Y15" i="21"/>
  <c r="X15" i="21"/>
  <c r="U15" i="21"/>
  <c r="T15" i="21"/>
  <c r="S15" i="21"/>
  <c r="R15" i="21"/>
  <c r="Q15" i="21"/>
  <c r="P15" i="21"/>
  <c r="O15" i="21"/>
  <c r="N15" i="21"/>
  <c r="M15" i="21"/>
  <c r="L15" i="21"/>
  <c r="K15" i="21"/>
  <c r="J15" i="21"/>
  <c r="I15" i="21"/>
  <c r="H15" i="21"/>
  <c r="G15" i="21"/>
  <c r="F15" i="21"/>
  <c r="E15" i="21"/>
  <c r="BF19" i="21" l="1"/>
  <c r="BF17" i="21" s="1"/>
  <c r="BF20" i="23"/>
  <c r="C49" i="23"/>
  <c r="BF23" i="21"/>
  <c r="BF22" i="21" s="1"/>
  <c r="BF50" i="22"/>
  <c r="C27" i="21"/>
  <c r="C26" i="23"/>
  <c r="D49" i="23"/>
  <c r="C31" i="21"/>
  <c r="BE33" i="21"/>
  <c r="BE39" i="23"/>
  <c r="BF45" i="23"/>
  <c r="C19" i="21"/>
  <c r="C17" i="21" s="1"/>
  <c r="BF30" i="21"/>
  <c r="C37" i="23"/>
  <c r="BF52" i="23"/>
  <c r="C37" i="21"/>
  <c r="C33" i="22"/>
  <c r="C39" i="22"/>
  <c r="BF42" i="23"/>
  <c r="BE49" i="23"/>
  <c r="D23" i="23"/>
  <c r="C32" i="21"/>
  <c r="C47" i="23"/>
  <c r="BF49" i="23"/>
  <c r="C23" i="25"/>
  <c r="D17" i="23"/>
  <c r="C47" i="22"/>
  <c r="C18" i="23"/>
  <c r="C29" i="22"/>
  <c r="C35" i="23"/>
  <c r="C55" i="23"/>
  <c r="C55" i="22"/>
  <c r="BF18" i="23"/>
  <c r="BF17" i="23" s="1"/>
  <c r="D22" i="21"/>
  <c r="C40" i="21"/>
  <c r="C36" i="22"/>
  <c r="C43" i="22"/>
  <c r="C19" i="23"/>
  <c r="C25" i="23"/>
  <c r="C42" i="23"/>
  <c r="BF32" i="23"/>
  <c r="C32" i="23"/>
  <c r="D16" i="23"/>
  <c r="C27" i="25"/>
  <c r="D16" i="25"/>
  <c r="BE16" i="25"/>
  <c r="D17" i="25"/>
  <c r="C22" i="25"/>
  <c r="C26" i="25"/>
  <c r="C30" i="25"/>
  <c r="C29" i="25"/>
  <c r="C20" i="25"/>
  <c r="C24" i="25"/>
  <c r="C28" i="25"/>
  <c r="BF18" i="25"/>
  <c r="BF20" i="25"/>
  <c r="BF22" i="25"/>
  <c r="BF24" i="25"/>
  <c r="BF26" i="25"/>
  <c r="BF28" i="25"/>
  <c r="BF30" i="25"/>
  <c r="BF31" i="25"/>
  <c r="C18" i="25"/>
  <c r="BF19" i="25"/>
  <c r="BF21" i="25"/>
  <c r="BF23" i="25"/>
  <c r="BF25" i="25"/>
  <c r="BF27" i="25"/>
  <c r="BF29" i="25"/>
  <c r="BF30" i="23"/>
  <c r="BE16" i="21"/>
  <c r="BE23" i="23"/>
  <c r="BF28" i="23"/>
  <c r="BE17" i="23"/>
  <c r="C22" i="23"/>
  <c r="BE16" i="23"/>
  <c r="BF51" i="22"/>
  <c r="D26" i="22"/>
  <c r="D16" i="22"/>
  <c r="BE54" i="22"/>
  <c r="C56" i="22"/>
  <c r="C54" i="22" s="1"/>
  <c r="BF49" i="22"/>
  <c r="BF47" i="22"/>
  <c r="C45" i="22"/>
  <c r="C41" i="22"/>
  <c r="C38" i="22"/>
  <c r="C37" i="22"/>
  <c r="C34" i="22"/>
  <c r="C31" i="22"/>
  <c r="BE26" i="22"/>
  <c r="C30" i="22"/>
  <c r="C28" i="22"/>
  <c r="C27" i="22"/>
  <c r="C25" i="22"/>
  <c r="C24" i="22"/>
  <c r="C23" i="22"/>
  <c r="C22" i="22"/>
  <c r="C21" i="22"/>
  <c r="C19" i="22"/>
  <c r="BE17" i="22"/>
  <c r="BE16" i="22"/>
  <c r="BE45" i="22"/>
  <c r="BE40" i="22" s="1"/>
  <c r="D16" i="21"/>
  <c r="C16" i="21" s="1"/>
  <c r="BE43" i="21"/>
  <c r="D43" i="21"/>
  <c r="C43" i="23"/>
  <c r="BF55" i="23"/>
  <c r="BF19" i="23"/>
  <c r="BF21" i="23"/>
  <c r="BF25" i="23"/>
  <c r="BF27" i="23"/>
  <c r="BF29" i="23"/>
  <c r="BF31" i="23"/>
  <c r="BF33" i="23"/>
  <c r="BF35" i="23"/>
  <c r="D39" i="23"/>
  <c r="BF18" i="22"/>
  <c r="BF22" i="22"/>
  <c r="BF24" i="22"/>
  <c r="BF28" i="22"/>
  <c r="BF30" i="22"/>
  <c r="BF32" i="22"/>
  <c r="BF34" i="22"/>
  <c r="BF36" i="22"/>
  <c r="BF38" i="22"/>
  <c r="BF42" i="22"/>
  <c r="D45" i="22"/>
  <c r="D40" i="22" s="1"/>
  <c r="BF56" i="22"/>
  <c r="C18" i="22"/>
  <c r="BF19" i="22"/>
  <c r="BF21" i="22"/>
  <c r="BF23" i="22"/>
  <c r="BF25" i="22"/>
  <c r="BF27" i="22"/>
  <c r="BF29" i="22"/>
  <c r="BF31" i="22"/>
  <c r="BF33" i="22"/>
  <c r="BF35" i="22"/>
  <c r="BF37" i="22"/>
  <c r="BF39" i="22"/>
  <c r="BF41" i="22"/>
  <c r="BF43" i="22"/>
  <c r="BF55" i="22"/>
  <c r="C33" i="21"/>
  <c r="BF36" i="21"/>
  <c r="BF38" i="21"/>
  <c r="BF40" i="21"/>
  <c r="BF42" i="21"/>
  <c r="BF41" i="21" s="1"/>
  <c r="BF44" i="21"/>
  <c r="BF46" i="21"/>
  <c r="D33" i="21"/>
  <c r="C42" i="21"/>
  <c r="C41" i="21" s="1"/>
  <c r="C44" i="21"/>
  <c r="C43" i="21" s="1"/>
  <c r="C23" i="21"/>
  <c r="C22" i="21" s="1"/>
  <c r="BF33" i="21" l="1"/>
  <c r="C17" i="23"/>
  <c r="C23" i="23"/>
  <c r="BF39" i="23"/>
  <c r="C39" i="23"/>
  <c r="C16" i="23"/>
  <c r="C16" i="25"/>
  <c r="C17" i="25"/>
  <c r="BF16" i="25"/>
  <c r="BF17" i="25"/>
  <c r="BF23" i="23"/>
  <c r="BF16" i="23" s="1"/>
  <c r="C16" i="22"/>
  <c r="BF45" i="22"/>
  <c r="C40" i="22"/>
  <c r="C26" i="22"/>
  <c r="BF20" i="22"/>
  <c r="C20" i="22"/>
  <c r="C17" i="22"/>
  <c r="BF17" i="22"/>
  <c r="BF26" i="22"/>
  <c r="BF54" i="22"/>
  <c r="BF43" i="21"/>
  <c r="BF16" i="21" s="1"/>
  <c r="BF40" i="22" l="1"/>
  <c r="BF16" i="22" s="1"/>
</calcChain>
</file>

<file path=xl/sharedStrings.xml><?xml version="1.0" encoding="utf-8"?>
<sst xmlns="http://schemas.openxmlformats.org/spreadsheetml/2006/main" count="510" uniqueCount="226">
  <si>
    <t>Общеобразовательный цикл</t>
  </si>
  <si>
    <t>ОУД.01</t>
  </si>
  <si>
    <t>Русский язык</t>
  </si>
  <si>
    <t>ОУД.02</t>
  </si>
  <si>
    <t>Литература</t>
  </si>
  <si>
    <t>ОУД.03</t>
  </si>
  <si>
    <t>История</t>
  </si>
  <si>
    <t>ОУД.04</t>
  </si>
  <si>
    <t xml:space="preserve">Обществознание </t>
  </si>
  <si>
    <t>ОУД.05</t>
  </si>
  <si>
    <t>География</t>
  </si>
  <si>
    <t>ОУД.06</t>
  </si>
  <si>
    <t>ОУД.07</t>
  </si>
  <si>
    <t>Математика</t>
  </si>
  <si>
    <t>ОУД.08</t>
  </si>
  <si>
    <t>Информатика</t>
  </si>
  <si>
    <t>ОУД.09</t>
  </si>
  <si>
    <t>Физическая культура</t>
  </si>
  <si>
    <t>ОУД.10</t>
  </si>
  <si>
    <t>ОУД.11</t>
  </si>
  <si>
    <t>Физика</t>
  </si>
  <si>
    <t>Химия</t>
  </si>
  <si>
    <t>Биология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</si>
  <si>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</si>
  <si>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</si>
  <si>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</si>
  <si>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</si>
  <si>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</si>
  <si>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</si>
  <si>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СГ.05</t>
  </si>
  <si>
    <t>Основы финансовой грамотности</t>
  </si>
  <si>
    <t>СГ.06</t>
  </si>
  <si>
    <t>Психология общения</t>
  </si>
  <si>
    <t>ОП.01</t>
  </si>
  <si>
    <t>Русский язык и культура профессиональной коммуникации педагога</t>
  </si>
  <si>
    <t>ОП.02</t>
  </si>
  <si>
    <t>ОП.03</t>
  </si>
  <si>
    <t>Основы психологии</t>
  </si>
  <si>
    <t>ОП.04</t>
  </si>
  <si>
    <t>ОП.05</t>
  </si>
  <si>
    <t>ОП.06</t>
  </si>
  <si>
    <t>Информатика и информационно-коммуникационные технологии в профессиональной деятельности</t>
  </si>
  <si>
    <t>ОП.07</t>
  </si>
  <si>
    <t>ОП.08</t>
  </si>
  <si>
    <t>ОП.09</t>
  </si>
  <si>
    <t>ОП.10</t>
  </si>
  <si>
    <t>ОП.11</t>
  </si>
  <si>
    <t>ОП.12</t>
  </si>
  <si>
    <t>ОП.13</t>
  </si>
  <si>
    <t>ОП.14</t>
  </si>
  <si>
    <t>ОП.15</t>
  </si>
  <si>
    <t>ОП.16</t>
  </si>
  <si>
    <t>ОП.17</t>
  </si>
  <si>
    <t>МДК.01.01</t>
  </si>
  <si>
    <t>МДК.01.02</t>
  </si>
  <si>
    <t>МДК.01.03</t>
  </si>
  <si>
    <t>ПП.01.01</t>
  </si>
  <si>
    <t>ПП.01.02</t>
  </si>
  <si>
    <t>МДК.02.01</t>
  </si>
  <si>
    <t>Теория и методика музыкального воспитания с практикумом</t>
  </si>
  <si>
    <t>МДК.03.01</t>
  </si>
  <si>
    <t>Детская литература с практикумом по выразительному чтению</t>
  </si>
  <si>
    <t>ПП.04</t>
  </si>
  <si>
    <t>ПДП</t>
  </si>
  <si>
    <t>ГИА</t>
  </si>
  <si>
    <t>*</t>
  </si>
  <si>
    <t>Возрастная психология</t>
  </si>
  <si>
    <t>Правовое обеспечение профессиональной деятельности</t>
  </si>
  <si>
    <t>Основы педагогического мастерства</t>
  </si>
  <si>
    <t>Основы специальной педагогики и психологии</t>
  </si>
  <si>
    <t>Основы обучения лиц с особыми образовательными потребностями</t>
  </si>
  <si>
    <t>Проектная и исследовательская деятельность в профессиональной сфере</t>
  </si>
  <si>
    <t>ОП.18</t>
  </si>
  <si>
    <t>Теоретические основы организации обучения в начальных классах</t>
  </si>
  <si>
    <t>Русский язык с методикой преподавания</t>
  </si>
  <si>
    <t>МДК.01.04</t>
  </si>
  <si>
    <t>Теоретические основы начального курса математики с методикой преподавания</t>
  </si>
  <si>
    <t>МДК.01.05</t>
  </si>
  <si>
    <t>Естествознание с методикой преподавания</t>
  </si>
  <si>
    <t>МДК.01.06</t>
  </si>
  <si>
    <t>Обществознание с методикой преподавания</t>
  </si>
  <si>
    <t>МДК.01.07</t>
  </si>
  <si>
    <t>Методика обучения технологии с практикумом</t>
  </si>
  <si>
    <t>МДК.01.08</t>
  </si>
  <si>
    <t>МДК.01.09</t>
  </si>
  <si>
    <t>УП.01</t>
  </si>
  <si>
    <t>Теоретические основы организации внеурочной деятельности младших школьников</t>
  </si>
  <si>
    <t>Практикум по организации научно-познавательной деятельности младших школьников</t>
  </si>
  <si>
    <t>Методика организации вожатской деятельности</t>
  </si>
  <si>
    <t>ПП.03.01</t>
  </si>
  <si>
    <t>ПП.03.02</t>
  </si>
  <si>
    <t>Современные программы и технологии воспитания младших школьников</t>
  </si>
  <si>
    <t>МДК.03.02</t>
  </si>
  <si>
    <t>МДК.03.03</t>
  </si>
  <si>
    <t>УП.03</t>
  </si>
  <si>
    <t>ПП.03.03</t>
  </si>
  <si>
    <t>Теоретические и методические основы подготовки детей к обучению в школе</t>
  </si>
  <si>
    <t>Иностранный язык</t>
  </si>
  <si>
    <t>Теория и методика физического воспитания с практикумом</t>
  </si>
  <si>
    <t>ПМ.01 Э</t>
  </si>
  <si>
    <t>ПМ.02 Э</t>
  </si>
  <si>
    <t>ПМ.03 Э</t>
  </si>
  <si>
    <t>ПМ.04 Э</t>
  </si>
  <si>
    <t>Математика в профессиональной деятельности учителя</t>
  </si>
  <si>
    <t>Практические аспекты устной и письменной речи</t>
  </si>
  <si>
    <t>Методика преподавания иностранного языка в начальной школе</t>
  </si>
  <si>
    <t>ПП.02</t>
  </si>
  <si>
    <t>УП.04</t>
  </si>
  <si>
    <t>УП.02</t>
  </si>
  <si>
    <t xml:space="preserve">Практикум по каллиграфии </t>
  </si>
  <si>
    <t>МДК.01.10</t>
  </si>
  <si>
    <t>ИЗО с методикой преподавания</t>
  </si>
  <si>
    <t>Мировая художественная литература</t>
  </si>
  <si>
    <t>МДК.02.01.01</t>
  </si>
  <si>
    <t>МДК.02.01.02</t>
  </si>
  <si>
    <t>ОП.19</t>
  </si>
  <si>
    <t>Методическое обеспечение образовательного процесса в начальной школе</t>
  </si>
  <si>
    <t>ОП.20</t>
  </si>
  <si>
    <t>Практикум по методике преподавания естествознания в начальной школе</t>
  </si>
  <si>
    <t>МДК.04.01.02</t>
  </si>
  <si>
    <t>МДК.04.01.01</t>
  </si>
  <si>
    <t>разделы МДК 04.01</t>
  </si>
  <si>
    <t xml:space="preserve">    *-    праздничный (выходной) день</t>
  </si>
  <si>
    <t>экзамен по модулю</t>
  </si>
  <si>
    <t>комплексный зачет</t>
  </si>
  <si>
    <t xml:space="preserve">           экзамен</t>
  </si>
  <si>
    <t xml:space="preserve">         комплексный диференцированный зачет</t>
  </si>
  <si>
    <t>дифференцированный зачет</t>
  </si>
  <si>
    <t>зачет</t>
  </si>
  <si>
    <t>производственная практика</t>
  </si>
  <si>
    <t>учебная практика</t>
  </si>
  <si>
    <t>сессия</t>
  </si>
  <si>
    <t>каникулы</t>
  </si>
  <si>
    <t>Производственная практика</t>
  </si>
  <si>
    <t>Экзамен по модулю</t>
  </si>
  <si>
    <t>Производственная практика (пробные уроки по иностранному языку в начальной школе)</t>
  </si>
  <si>
    <t>самостоятельная работа</t>
  </si>
  <si>
    <t>ПМ.04 Преподавание иностранного языка в начальной школе</t>
  </si>
  <si>
    <t>Производственная практика (первые дни ребенка в школе)</t>
  </si>
  <si>
    <t>Производственная практика (пробные уроки)</t>
  </si>
  <si>
    <t>ПМ.01 Педагогическая деятельность по проектированию, реализации и анализу процесса обучения в начальном общем образовании</t>
  </si>
  <si>
    <t>Практикум по каллиграфии и орфографии</t>
  </si>
  <si>
    <t xml:space="preserve">Педагогическая психология </t>
  </si>
  <si>
    <t>ОП.00 Общепрофессиональный цикл</t>
  </si>
  <si>
    <t>СГ.00 Социально-гуманитарный цикл</t>
  </si>
  <si>
    <t>Максимальная нагрузка</t>
  </si>
  <si>
    <t>Часов в неделю</t>
  </si>
  <si>
    <t>воскресенье</t>
  </si>
  <si>
    <t>суббота</t>
  </si>
  <si>
    <t>пятница</t>
  </si>
  <si>
    <t>четверг</t>
  </si>
  <si>
    <t>среда</t>
  </si>
  <si>
    <t>ИТОГО</t>
  </si>
  <si>
    <t>Всего во 2 сем</t>
  </si>
  <si>
    <t>август</t>
  </si>
  <si>
    <t xml:space="preserve">27   VII   2   VIII </t>
  </si>
  <si>
    <t>июль</t>
  </si>
  <si>
    <t>29  VI 5 VII</t>
  </si>
  <si>
    <t>июнь</t>
  </si>
  <si>
    <t>май</t>
  </si>
  <si>
    <t>27  IV   3   V</t>
  </si>
  <si>
    <t>апрель</t>
  </si>
  <si>
    <t>30 III   5   IV</t>
  </si>
  <si>
    <t>март</t>
  </si>
  <si>
    <t>23 II    1  III</t>
  </si>
  <si>
    <t>февраль</t>
  </si>
  <si>
    <t>26   I     1   II</t>
  </si>
  <si>
    <t>январь</t>
  </si>
  <si>
    <r>
      <t xml:space="preserve">29 </t>
    </r>
    <r>
      <rPr>
        <b/>
        <sz val="10"/>
        <rFont val="Times New Roman"/>
        <family val="1"/>
        <charset val="204"/>
      </rPr>
      <t>XII</t>
    </r>
    <r>
      <rPr>
        <b/>
        <sz val="11"/>
        <rFont val="Times New Roman"/>
        <family val="1"/>
        <charset val="204"/>
      </rPr>
      <t xml:space="preserve">  4     I</t>
    </r>
  </si>
  <si>
    <t>декабрь</t>
  </si>
  <si>
    <t>ноябрь</t>
  </si>
  <si>
    <t>27 Х         2  XI</t>
  </si>
  <si>
    <t>октябрь</t>
  </si>
  <si>
    <t>29 IX   5    X</t>
  </si>
  <si>
    <t>сентябрь</t>
  </si>
  <si>
    <t>Всего в 1 сем</t>
  </si>
  <si>
    <t>Итого</t>
  </si>
  <si>
    <t>Дисциплины</t>
  </si>
  <si>
    <t>индекс</t>
  </si>
  <si>
    <t>1.      График учебного процесса специальности "Преподавание в начальных классах"</t>
  </si>
  <si>
    <t>понедельник</t>
  </si>
  <si>
    <t>вторник</t>
  </si>
  <si>
    <t>Русский язык с методикой преподавания (самостоятельная работа)</t>
  </si>
  <si>
    <t>ПМ.02 Педагогическая деятельность по проектированию, реализации и анализу внеурочной деятельности обучающихся</t>
  </si>
  <si>
    <t>Учебная практика (организация внеурочной деятельности младших школьников)</t>
  </si>
  <si>
    <t>Производственная практика (внеурочная деятельность младших школьников)</t>
  </si>
  <si>
    <t>ПМ.03 Воспитательная деятельность, в том числе классное руководство</t>
  </si>
  <si>
    <t>Теоретические и методические основы деятельности классного руководителя</t>
  </si>
  <si>
    <t>Учебная практика (организация вожатской деятельности)</t>
  </si>
  <si>
    <t>Производственная практика (практика по внеучебной воспитательной работе)</t>
  </si>
  <si>
    <t>Производственная практика (летняя педагогическая практика)</t>
  </si>
  <si>
    <t>разделы МДК 02.01</t>
  </si>
  <si>
    <t>24 ХI         30  XI</t>
  </si>
  <si>
    <t>25  V   31   V</t>
  </si>
  <si>
    <t xml:space="preserve">СГ.01 </t>
  </si>
  <si>
    <t xml:space="preserve">Основы педагогики </t>
  </si>
  <si>
    <t>Возрастная анатомия, физиология, гигиена</t>
  </si>
  <si>
    <t>Детская литература с практикумом</t>
  </si>
  <si>
    <t>Учебная практика (ознакомительная)</t>
  </si>
  <si>
    <t>Производственная практика (введение в специальность)</t>
  </si>
  <si>
    <t>Современные образовательные технологии с использованием интерактивного оборудования</t>
  </si>
  <si>
    <t>Основвы организации внеурочной работы в области научно-познавательной деятельности младших школьников</t>
  </si>
  <si>
    <t>Основы религиозных культур и светской этики</t>
  </si>
  <si>
    <t xml:space="preserve"> Основы организации внеурочной работы в области научно-познавательной деятельности младших школьников</t>
  </si>
  <si>
    <t xml:space="preserve">МДК 03.01 </t>
  </si>
  <si>
    <t xml:space="preserve"> Современные программы и технологии воспитания младших школьников</t>
  </si>
  <si>
    <t xml:space="preserve">Практические аспекты устной и письменной речи </t>
  </si>
  <si>
    <t>Учебная практика (методическое обеспечение образовательного процесса в области преподавания иностранного язвка в начальной школе)</t>
  </si>
  <si>
    <t>Основы безопасности и защиты Родины</t>
  </si>
  <si>
    <r>
      <t xml:space="preserve">29 </t>
    </r>
    <r>
      <rPr>
        <b/>
        <sz val="10"/>
        <rFont val="Times New Roman"/>
        <family val="1"/>
        <charset val="204"/>
      </rPr>
      <t>XII</t>
    </r>
    <r>
      <rPr>
        <b/>
        <sz val="11"/>
        <rFont val="Times New Roman"/>
        <family val="1"/>
        <charset val="204"/>
      </rPr>
      <t xml:space="preserve">  4      I</t>
    </r>
  </si>
  <si>
    <t>29 III   4   IV</t>
  </si>
  <si>
    <t>26  IV   2   V</t>
  </si>
  <si>
    <t>31  V   6   VI</t>
  </si>
  <si>
    <t>28  VI 4 VII</t>
  </si>
  <si>
    <t xml:space="preserve">26   VII   1   VIII </t>
  </si>
  <si>
    <t>ОУД.12</t>
  </si>
  <si>
    <t>ОУД.13</t>
  </si>
  <si>
    <t>ОУД.15</t>
  </si>
  <si>
    <t>Основы проектной деятельности/ индивидуальный проект</t>
  </si>
  <si>
    <t>экзамен</t>
  </si>
  <si>
    <t>компплексный дифференцированный зачет</t>
  </si>
  <si>
    <t>*-       праздничный (выходной) день</t>
  </si>
  <si>
    <t xml:space="preserve">   1А 2026-2027 уч.г</t>
  </si>
  <si>
    <t xml:space="preserve">   2А курс 2027-2028 уч.г</t>
  </si>
  <si>
    <t xml:space="preserve">   3А курс 2028-2029 уч.г</t>
  </si>
  <si>
    <t xml:space="preserve">   4А курс 2029-2030 уч.г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</si>
</sst>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Arial Cyr"/>
      <charset val="204"/>
    </font>
    <font>
      <sz val="8"/>
      <color indexed="8"/>
      <name val="Tahoma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b/>
      <sz val="11"/>
      <name val="Times New Roman"/>
      <family val="1"/>
      <charset val="204"/>
    </font>
    <font>
      <b/>
      <sz val="12"/>
      <color indexed="5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family val="2"/>
      <charset val="204"/>
    </font>
    <font>
      <sz val="10"/>
      <color indexed="61"/>
      <name val="Arial Cyr"/>
      <family val="2"/>
      <charset val="204"/>
    </font>
    <font>
      <sz val="10"/>
      <color rgb="FFFF0000"/>
      <name val="Arial Cyr"/>
      <family val="2"/>
      <charset val="204"/>
    </font>
    <font>
      <b/>
      <sz val="11"/>
      <color rgb="FF0070C0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Arial Rounded MT Bold"/>
      <family val="2"/>
      <charset val="204"/>
    </font>
    <font>
      <b/>
      <sz val="12"/>
      <name val="Arial Cyr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</font>
  </fonts>
  <fills count="5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0099"/>
        <bgColor indexed="34"/>
      </patternFill>
    </fill>
    <fill>
      <patternFill patternType="solid">
        <fgColor theme="0"/>
        <bgColor indexed="47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2"/>
      </patternFill>
    </fill>
    <fill>
      <patternFill patternType="solid">
        <fgColor indexed="40"/>
        <bgColor indexed="49"/>
      </patternFill>
    </fill>
    <fill>
      <patternFill patternType="solid">
        <fgColor indexed="50"/>
        <bgColor indexed="22"/>
      </patternFill>
    </fill>
    <fill>
      <patternFill patternType="solid">
        <fgColor theme="2" tint="-0.249977111117893"/>
        <bgColor indexed="47"/>
      </patternFill>
    </fill>
    <fill>
      <patternFill patternType="solid">
        <fgColor theme="1" tint="0.34998626667073579"/>
        <bgColor indexed="55"/>
      </patternFill>
    </fill>
    <fill>
      <patternFill patternType="solid">
        <fgColor theme="3" tint="0.79998168889431442"/>
        <bgColor indexed="2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00B0F0"/>
        <bgColor indexed="2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indexed="26"/>
      </patternFill>
    </fill>
    <fill>
      <patternFill patternType="solid">
        <fgColor theme="1" tint="0.499984740745262"/>
        <bgColor indexed="26"/>
      </patternFill>
    </fill>
    <fill>
      <patternFill patternType="solid">
        <fgColor theme="3" tint="0.79998168889431442"/>
        <bgColor indexed="22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7030A0"/>
        <bgColor indexed="26"/>
      </patternFill>
    </fill>
    <fill>
      <patternFill patternType="solid">
        <fgColor indexed="31"/>
        <bgColor indexed="26"/>
      </patternFill>
    </fill>
    <fill>
      <patternFill patternType="solid">
        <fgColor rgb="FF00B0F0"/>
        <bgColor indexed="64"/>
      </patternFill>
    </fill>
    <fill>
      <patternFill patternType="solid">
        <fgColor rgb="FFCC0099"/>
        <bgColor indexed="26"/>
      </patternFill>
    </fill>
    <fill>
      <patternFill patternType="solid">
        <fgColor rgb="FFFF0000"/>
        <bgColor indexed="26"/>
      </patternFill>
    </fill>
    <fill>
      <patternFill patternType="solid">
        <fgColor theme="2" tint="-0.249977111117893"/>
        <bgColor indexed="27"/>
      </patternFill>
    </fill>
    <fill>
      <patternFill patternType="solid">
        <fgColor theme="1" tint="0.49998474074526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rgb="FF00B0F0"/>
        <bgColor indexed="22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47"/>
        <bgColor indexed="26"/>
      </patternFill>
    </fill>
    <fill>
      <patternFill patternType="solid">
        <fgColor theme="3" tint="0.79998168889431442"/>
        <bgColor indexed="49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indexed="26"/>
      </patternFill>
    </fill>
    <fill>
      <patternFill patternType="solid">
        <fgColor theme="6"/>
        <bgColor indexed="26"/>
      </patternFill>
    </fill>
    <fill>
      <patternFill patternType="solid">
        <fgColor theme="9" tint="0.59999389629810485"/>
        <bgColor indexed="22"/>
      </patternFill>
    </fill>
    <fill>
      <patternFill patternType="solid">
        <fgColor indexed="23"/>
        <bgColor indexed="55"/>
      </patternFill>
    </fill>
    <fill>
      <patternFill patternType="solid">
        <fgColor indexed="10"/>
        <bgColor indexed="60"/>
      </patternFill>
    </fill>
    <fill>
      <patternFill patternType="solid">
        <fgColor rgb="FF00B0F0"/>
        <bgColor indexed="49"/>
      </patternFill>
    </fill>
    <fill>
      <patternFill patternType="solid">
        <fgColor theme="0" tint="-0.499984740745262"/>
        <bgColor indexed="55"/>
      </patternFill>
    </fill>
    <fill>
      <patternFill patternType="solid">
        <fgColor theme="3" tint="0.59999389629810485"/>
        <bgColor indexed="26"/>
      </patternFill>
    </fill>
    <fill>
      <patternFill patternType="solid">
        <fgColor indexed="25"/>
        <bgColor indexed="62"/>
      </patternFill>
    </fill>
  </fills>
  <borders count="1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</borders>
  <cellStyleXfs count="7">
    <xf numFmtId="0" fontId="0" fillId="0" borderId="0"/>
    <xf numFmtId="0" fontId="5" fillId="0" borderId="0"/>
    <xf numFmtId="0" fontId="10" fillId="0" borderId="0"/>
    <xf numFmtId="0" fontId="11" fillId="0" borderId="0"/>
    <xf numFmtId="0" fontId="10" fillId="0" borderId="0"/>
    <xf numFmtId="0" fontId="15" fillId="0" borderId="0"/>
    <xf numFmtId="0" fontId="7" fillId="0" borderId="0"/>
  </cellStyleXfs>
  <cellXfs count="774">
    <xf numFmtId="0" fontId="0" fillId="0" borderId="0" xfId="0"/>
    <xf numFmtId="0" fontId="6" fillId="0" borderId="0" xfId="0" applyFont="1"/>
    <xf numFmtId="0" fontId="14" fillId="0" borderId="0" xfId="0" applyFont="1"/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15" fillId="0" borderId="0" xfId="5"/>
    <xf numFmtId="0" fontId="15" fillId="0" borderId="0" xfId="5" applyFill="1"/>
    <xf numFmtId="0" fontId="15" fillId="5" borderId="0" xfId="5" applyFill="1" applyBorder="1"/>
    <xf numFmtId="0" fontId="15" fillId="0" borderId="0" xfId="5" applyFill="1" applyBorder="1"/>
    <xf numFmtId="0" fontId="16" fillId="0" borderId="0" xfId="5" applyFont="1" applyFill="1" applyBorder="1" applyAlignment="1"/>
    <xf numFmtId="0" fontId="16" fillId="0" borderId="0" xfId="5" applyFont="1" applyFill="1" applyBorder="1" applyAlignment="1">
      <alignment horizontal="center" wrapText="1"/>
    </xf>
    <xf numFmtId="0" fontId="12" fillId="0" borderId="0" xfId="5" applyFont="1" applyFill="1" applyBorder="1"/>
    <xf numFmtId="0" fontId="16" fillId="0" borderId="0" xfId="5" applyNumberFormat="1" applyFont="1" applyFill="1" applyBorder="1" applyAlignment="1">
      <alignment vertical="center" wrapText="1"/>
    </xf>
    <xf numFmtId="0" fontId="1" fillId="0" borderId="0" xfId="5" applyFont="1" applyFill="1" applyBorder="1"/>
    <xf numFmtId="0" fontId="17" fillId="0" borderId="0" xfId="5" applyFont="1" applyFill="1" applyBorder="1"/>
    <xf numFmtId="0" fontId="16" fillId="0" borderId="0" xfId="5" applyFont="1" applyFill="1" applyBorder="1" applyAlignment="1">
      <alignment vertical="center" wrapText="1"/>
    </xf>
    <xf numFmtId="0" fontId="16" fillId="0" borderId="0" xfId="5" applyFont="1" applyFill="1" applyBorder="1" applyAlignment="1">
      <alignment vertical="center"/>
    </xf>
    <xf numFmtId="0" fontId="12" fillId="0" borderId="0" xfId="5" applyFont="1" applyFill="1" applyBorder="1" applyAlignment="1">
      <alignment horizontal="left" vertical="center" wrapText="1"/>
    </xf>
    <xf numFmtId="0" fontId="12" fillId="0" borderId="0" xfId="5" applyFont="1" applyFill="1" applyBorder="1" applyAlignment="1">
      <alignment horizontal="center" vertical="center" wrapText="1"/>
    </xf>
    <xf numFmtId="0" fontId="6" fillId="6" borderId="0" xfId="5" applyFont="1" applyFill="1"/>
    <xf numFmtId="0" fontId="19" fillId="7" borderId="0" xfId="5" applyFont="1" applyFill="1"/>
    <xf numFmtId="0" fontId="14" fillId="0" borderId="0" xfId="5" applyFont="1" applyFill="1"/>
    <xf numFmtId="0" fontId="19" fillId="3" borderId="0" xfId="5" applyFont="1" applyFill="1"/>
    <xf numFmtId="0" fontId="19" fillId="0" borderId="0" xfId="5" applyFont="1" applyFill="1"/>
    <xf numFmtId="0" fontId="19" fillId="8" borderId="0" xfId="5" applyFont="1" applyFill="1"/>
    <xf numFmtId="0" fontId="15" fillId="5" borderId="0" xfId="5" applyFill="1"/>
    <xf numFmtId="0" fontId="15" fillId="9" borderId="0" xfId="5" applyFill="1"/>
    <xf numFmtId="0" fontId="20" fillId="0" borderId="0" xfId="5" applyFont="1" applyFill="1"/>
    <xf numFmtId="0" fontId="6" fillId="10" borderId="0" xfId="5" applyFont="1" applyFill="1"/>
    <xf numFmtId="0" fontId="15" fillId="11" borderId="0" xfId="5" applyFill="1"/>
    <xf numFmtId="0" fontId="6" fillId="0" borderId="0" xfId="5" applyFont="1" applyFill="1"/>
    <xf numFmtId="0" fontId="15" fillId="12" borderId="0" xfId="5" applyFill="1"/>
    <xf numFmtId="0" fontId="15" fillId="13" borderId="0" xfId="5" applyFill="1"/>
    <xf numFmtId="0" fontId="15" fillId="14" borderId="0" xfId="5" applyFill="1"/>
    <xf numFmtId="0" fontId="6" fillId="0" borderId="0" xfId="5" applyFont="1"/>
    <xf numFmtId="0" fontId="15" fillId="15" borderId="0" xfId="5" applyFill="1"/>
    <xf numFmtId="0" fontId="15" fillId="16" borderId="0" xfId="5" applyFill="1"/>
    <xf numFmtId="0" fontId="21" fillId="5" borderId="0" xfId="5" applyFont="1" applyFill="1" applyBorder="1"/>
    <xf numFmtId="0" fontId="16" fillId="0" borderId="32" xfId="5" applyFont="1" applyBorder="1" applyAlignment="1"/>
    <xf numFmtId="0" fontId="16" fillId="0" borderId="33" xfId="5" applyFont="1" applyBorder="1" applyAlignment="1">
      <alignment horizontal="center" wrapText="1"/>
    </xf>
    <xf numFmtId="0" fontId="12" fillId="16" borderId="34" xfId="5" applyFont="1" applyFill="1" applyBorder="1"/>
    <xf numFmtId="0" fontId="12" fillId="16" borderId="35" xfId="5" applyFont="1" applyFill="1" applyBorder="1"/>
    <xf numFmtId="0" fontId="16" fillId="17" borderId="30" xfId="5" applyNumberFormat="1" applyFont="1" applyFill="1" applyBorder="1" applyAlignment="1">
      <alignment vertical="center" wrapText="1"/>
    </xf>
    <xf numFmtId="0" fontId="12" fillId="7" borderId="35" xfId="5" applyFont="1" applyFill="1" applyBorder="1"/>
    <xf numFmtId="0" fontId="1" fillId="7" borderId="35" xfId="5" applyFont="1" applyFill="1" applyBorder="1"/>
    <xf numFmtId="0" fontId="1" fillId="18" borderId="35" xfId="5" applyFont="1" applyFill="1" applyBorder="1"/>
    <xf numFmtId="0" fontId="1" fillId="19" borderId="35" xfId="5" applyFont="1" applyFill="1" applyBorder="1"/>
    <xf numFmtId="0" fontId="1" fillId="20" borderId="35" xfId="5" applyFont="1" applyFill="1" applyBorder="1"/>
    <xf numFmtId="0" fontId="1" fillId="21" borderId="35" xfId="5" applyFont="1" applyFill="1" applyBorder="1"/>
    <xf numFmtId="0" fontId="1" fillId="22" borderId="35" xfId="5" applyFont="1" applyFill="1" applyBorder="1"/>
    <xf numFmtId="0" fontId="1" fillId="0" borderId="35" xfId="5" applyFont="1" applyFill="1" applyBorder="1"/>
    <xf numFmtId="0" fontId="17" fillId="23" borderId="36" xfId="5" applyFont="1" applyFill="1" applyBorder="1"/>
    <xf numFmtId="0" fontId="1" fillId="17" borderId="36" xfId="5" applyFont="1" applyFill="1" applyBorder="1"/>
    <xf numFmtId="0" fontId="1" fillId="24" borderId="36" xfId="5" applyFont="1" applyFill="1" applyBorder="1"/>
    <xf numFmtId="0" fontId="1" fillId="0" borderId="36" xfId="5" applyFont="1" applyFill="1" applyBorder="1"/>
    <xf numFmtId="0" fontId="1" fillId="20" borderId="36" xfId="5" applyFont="1" applyFill="1" applyBorder="1"/>
    <xf numFmtId="0" fontId="1" fillId="0" borderId="36" xfId="5" applyFont="1" applyBorder="1"/>
    <xf numFmtId="0" fontId="1" fillId="25" borderId="36" xfId="5" applyFont="1" applyFill="1" applyBorder="1"/>
    <xf numFmtId="0" fontId="1" fillId="20" borderId="37" xfId="5" applyFont="1" applyFill="1" applyBorder="1"/>
    <xf numFmtId="0" fontId="16" fillId="0" borderId="38" xfId="5" applyFont="1" applyBorder="1" applyAlignment="1">
      <alignment vertical="center" wrapText="1"/>
    </xf>
    <xf numFmtId="0" fontId="16" fillId="0" borderId="39" xfId="5" applyFont="1" applyBorder="1" applyAlignment="1">
      <alignment vertical="center"/>
    </xf>
    <xf numFmtId="0" fontId="12" fillId="0" borderId="29" xfId="5" applyFont="1" applyFill="1" applyBorder="1" applyAlignment="1">
      <alignment horizontal="left" vertical="center" wrapText="1"/>
    </xf>
    <xf numFmtId="0" fontId="12" fillId="0" borderId="40" xfId="5" applyFont="1" applyFill="1" applyBorder="1" applyAlignment="1">
      <alignment horizontal="center" vertical="center" wrapText="1"/>
    </xf>
    <xf numFmtId="0" fontId="16" fillId="0" borderId="41" xfId="5" applyFont="1" applyBorder="1" applyAlignment="1"/>
    <xf numFmtId="0" fontId="16" fillId="0" borderId="42" xfId="5" applyFont="1" applyBorder="1" applyAlignment="1">
      <alignment horizontal="center" wrapText="1"/>
    </xf>
    <xf numFmtId="0" fontId="12" fillId="16" borderId="43" xfId="5" applyFont="1" applyFill="1" applyBorder="1"/>
    <xf numFmtId="0" fontId="12" fillId="16" borderId="44" xfId="5" applyFont="1" applyFill="1" applyBorder="1"/>
    <xf numFmtId="0" fontId="16" fillId="17" borderId="1" xfId="5" applyNumberFormat="1" applyFont="1" applyFill="1" applyBorder="1" applyAlignment="1">
      <alignment vertical="center" wrapText="1"/>
    </xf>
    <xf numFmtId="0" fontId="12" fillId="7" borderId="44" xfId="5" applyFont="1" applyFill="1" applyBorder="1"/>
    <xf numFmtId="0" fontId="1" fillId="7" borderId="45" xfId="5" applyFont="1" applyFill="1" applyBorder="1"/>
    <xf numFmtId="0" fontId="1" fillId="18" borderId="45" xfId="5" applyFont="1" applyFill="1" applyBorder="1"/>
    <xf numFmtId="0" fontId="1" fillId="21" borderId="45" xfId="5" applyFont="1" applyFill="1" applyBorder="1"/>
    <xf numFmtId="0" fontId="1" fillId="20" borderId="45" xfId="5" applyFont="1" applyFill="1" applyBorder="1"/>
    <xf numFmtId="0" fontId="1" fillId="3" borderId="46" xfId="5" applyFont="1" applyFill="1" applyBorder="1"/>
    <xf numFmtId="0" fontId="1" fillId="0" borderId="45" xfId="5" applyFont="1" applyFill="1" applyBorder="1"/>
    <xf numFmtId="0" fontId="17" fillId="23" borderId="46" xfId="5" applyFont="1" applyFill="1" applyBorder="1"/>
    <xf numFmtId="0" fontId="1" fillId="17" borderId="46" xfId="5" applyFont="1" applyFill="1" applyBorder="1"/>
    <xf numFmtId="0" fontId="1" fillId="24" borderId="46" xfId="5" applyFont="1" applyFill="1" applyBorder="1"/>
    <xf numFmtId="0" fontId="1" fillId="0" borderId="46" xfId="5" applyFont="1" applyFill="1" applyBorder="1"/>
    <xf numFmtId="0" fontId="1" fillId="20" borderId="46" xfId="5" applyFont="1" applyFill="1" applyBorder="1"/>
    <xf numFmtId="0" fontId="1" fillId="0" borderId="46" xfId="5" applyFont="1" applyBorder="1"/>
    <xf numFmtId="0" fontId="1" fillId="25" borderId="46" xfId="5" applyFont="1" applyFill="1" applyBorder="1"/>
    <xf numFmtId="0" fontId="1" fillId="20" borderId="47" xfId="5" applyFont="1" applyFill="1" applyBorder="1"/>
    <xf numFmtId="0" fontId="16" fillId="0" borderId="48" xfId="5" applyFont="1" applyBorder="1" applyAlignment="1">
      <alignment vertical="center" wrapText="1"/>
    </xf>
    <xf numFmtId="0" fontId="16" fillId="0" borderId="49" xfId="5" applyFont="1" applyBorder="1" applyAlignment="1">
      <alignment vertical="center"/>
    </xf>
    <xf numFmtId="0" fontId="12" fillId="0" borderId="5" xfId="5" applyFont="1" applyFill="1" applyBorder="1" applyAlignment="1">
      <alignment horizontal="left" vertical="center" wrapText="1"/>
    </xf>
    <xf numFmtId="0" fontId="12" fillId="0" borderId="22" xfId="5" applyFont="1" applyFill="1" applyBorder="1" applyAlignment="1">
      <alignment horizontal="center" vertical="center" wrapText="1"/>
    </xf>
    <xf numFmtId="0" fontId="16" fillId="0" borderId="50" xfId="5" applyFont="1" applyBorder="1" applyAlignment="1"/>
    <xf numFmtId="0" fontId="16" fillId="0" borderId="51" xfId="5" applyFont="1" applyBorder="1" applyAlignment="1">
      <alignment horizontal="center" wrapText="1"/>
    </xf>
    <xf numFmtId="0" fontId="12" fillId="16" borderId="52" xfId="5" applyFont="1" applyFill="1" applyBorder="1"/>
    <xf numFmtId="0" fontId="12" fillId="16" borderId="45" xfId="5" applyFont="1" applyFill="1" applyBorder="1"/>
    <xf numFmtId="0" fontId="16" fillId="17" borderId="2" xfId="5" applyNumberFormat="1" applyFont="1" applyFill="1" applyBorder="1" applyAlignment="1">
      <alignment vertical="center" wrapText="1"/>
    </xf>
    <xf numFmtId="0" fontId="12" fillId="7" borderId="45" xfId="5" applyFont="1" applyFill="1" applyBorder="1"/>
    <xf numFmtId="0" fontId="1" fillId="22" borderId="45" xfId="5" applyFont="1" applyFill="1" applyBorder="1"/>
    <xf numFmtId="0" fontId="1" fillId="18" borderId="53" xfId="5" applyFont="1" applyFill="1" applyBorder="1"/>
    <xf numFmtId="0" fontId="1" fillId="19" borderId="45" xfId="5" applyFont="1" applyFill="1" applyBorder="1"/>
    <xf numFmtId="0" fontId="1" fillId="20" borderId="54" xfId="5" applyFont="1" applyFill="1" applyBorder="1"/>
    <xf numFmtId="0" fontId="16" fillId="0" borderId="55" xfId="5" applyFont="1" applyBorder="1" applyAlignment="1">
      <alignment vertical="center" wrapText="1"/>
    </xf>
    <xf numFmtId="0" fontId="16" fillId="0" borderId="56" xfId="5" applyFont="1" applyBorder="1" applyAlignment="1">
      <alignment vertical="center"/>
    </xf>
    <xf numFmtId="0" fontId="12" fillId="0" borderId="7" xfId="5" applyFont="1" applyFill="1" applyBorder="1" applyAlignment="1">
      <alignment horizontal="left" vertical="center" wrapText="1"/>
    </xf>
    <xf numFmtId="0" fontId="12" fillId="16" borderId="57" xfId="5" applyFont="1" applyFill="1" applyBorder="1"/>
    <xf numFmtId="0" fontId="16" fillId="17" borderId="4" xfId="5" applyNumberFormat="1" applyFont="1" applyFill="1" applyBorder="1" applyAlignment="1">
      <alignment vertical="center" wrapText="1"/>
    </xf>
    <xf numFmtId="0" fontId="12" fillId="7" borderId="57" xfId="5" applyFont="1" applyFill="1" applyBorder="1"/>
    <xf numFmtId="0" fontId="1" fillId="7" borderId="53" xfId="5" applyFont="1" applyFill="1" applyBorder="1"/>
    <xf numFmtId="0" fontId="1" fillId="21" borderId="53" xfId="5" applyFont="1" applyFill="1" applyBorder="1"/>
    <xf numFmtId="0" fontId="1" fillId="20" borderId="53" xfId="5" applyFont="1" applyFill="1" applyBorder="1"/>
    <xf numFmtId="0" fontId="1" fillId="22" borderId="53" xfId="5" applyFont="1" applyFill="1" applyBorder="1"/>
    <xf numFmtId="0" fontId="1" fillId="18" borderId="54" xfId="5" applyFont="1" applyFill="1" applyBorder="1"/>
    <xf numFmtId="0" fontId="1" fillId="18" borderId="1" xfId="5" applyFont="1" applyFill="1" applyBorder="1"/>
    <xf numFmtId="0" fontId="1" fillId="0" borderId="58" xfId="5" applyFont="1" applyFill="1" applyBorder="1"/>
    <xf numFmtId="0" fontId="1" fillId="0" borderId="53" xfId="5" applyFont="1" applyFill="1" applyBorder="1"/>
    <xf numFmtId="0" fontId="17" fillId="23" borderId="54" xfId="5" applyFont="1" applyFill="1" applyBorder="1"/>
    <xf numFmtId="0" fontId="1" fillId="17" borderId="54" xfId="5" applyFont="1" applyFill="1" applyBorder="1"/>
    <xf numFmtId="0" fontId="1" fillId="0" borderId="54" xfId="5" applyFont="1" applyFill="1" applyBorder="1"/>
    <xf numFmtId="0" fontId="1" fillId="0" borderId="54" xfId="5" applyFont="1" applyBorder="1"/>
    <xf numFmtId="0" fontId="1" fillId="4" borderId="54" xfId="5" applyFont="1" applyFill="1" applyBorder="1"/>
    <xf numFmtId="0" fontId="15" fillId="0" borderId="0" xfId="5" applyFont="1"/>
    <xf numFmtId="0" fontId="16" fillId="0" borderId="59" xfId="5" applyFont="1" applyBorder="1" applyAlignment="1">
      <alignment horizontal="center" wrapText="1"/>
    </xf>
    <xf numFmtId="0" fontId="12" fillId="16" borderId="60" xfId="5" applyFont="1" applyFill="1" applyBorder="1"/>
    <xf numFmtId="0" fontId="12" fillId="16" borderId="61" xfId="5" applyFont="1" applyFill="1" applyBorder="1"/>
    <xf numFmtId="0" fontId="12" fillId="16" borderId="1" xfId="5" applyFont="1" applyFill="1" applyBorder="1"/>
    <xf numFmtId="0" fontId="12" fillId="7" borderId="1" xfId="5" applyFont="1" applyFill="1" applyBorder="1"/>
    <xf numFmtId="0" fontId="1" fillId="7" borderId="1" xfId="5" applyFont="1" applyFill="1" applyBorder="1"/>
    <xf numFmtId="0" fontId="1" fillId="21" borderId="1" xfId="5" applyFont="1" applyFill="1" applyBorder="1"/>
    <xf numFmtId="0" fontId="1" fillId="22" borderId="1" xfId="5" applyFont="1" applyFill="1" applyBorder="1"/>
    <xf numFmtId="0" fontId="1" fillId="0" borderId="1" xfId="5" applyFont="1" applyFill="1" applyBorder="1"/>
    <xf numFmtId="0" fontId="1" fillId="23" borderId="1" xfId="5" applyFont="1" applyFill="1" applyBorder="1"/>
    <xf numFmtId="0" fontId="1" fillId="17" borderId="1" xfId="5" applyFont="1" applyFill="1" applyBorder="1"/>
    <xf numFmtId="0" fontId="1" fillId="24" borderId="1" xfId="5" applyFont="1" applyFill="1" applyBorder="1"/>
    <xf numFmtId="0" fontId="1" fillId="20" borderId="1" xfId="5" applyFont="1" applyFill="1" applyBorder="1"/>
    <xf numFmtId="0" fontId="1" fillId="0" borderId="1" xfId="5" applyFont="1" applyBorder="1"/>
    <xf numFmtId="0" fontId="1" fillId="25" borderId="1" xfId="5" applyFont="1" applyFill="1" applyBorder="1"/>
    <xf numFmtId="0" fontId="16" fillId="0" borderId="62" xfId="5" applyFont="1" applyBorder="1" applyAlignment="1">
      <alignment vertical="center" wrapText="1"/>
    </xf>
    <xf numFmtId="0" fontId="12" fillId="16" borderId="53" xfId="5" applyFont="1" applyFill="1" applyBorder="1"/>
    <xf numFmtId="0" fontId="1" fillId="26" borderId="53" xfId="5" applyFont="1" applyFill="1" applyBorder="1"/>
    <xf numFmtId="0" fontId="1" fillId="25" borderId="54" xfId="5" applyFont="1" applyFill="1" applyBorder="1"/>
    <xf numFmtId="0" fontId="2" fillId="2" borderId="1" xfId="6" applyFont="1" applyFill="1" applyBorder="1" applyAlignment="1">
      <alignment vertical="center" wrapText="1"/>
    </xf>
    <xf numFmtId="0" fontId="16" fillId="0" borderId="63" xfId="5" applyFont="1" applyBorder="1" applyAlignment="1"/>
    <xf numFmtId="0" fontId="16" fillId="0" borderId="12" xfId="5" applyFont="1" applyBorder="1" applyAlignment="1">
      <alignment horizontal="center" wrapText="1"/>
    </xf>
    <xf numFmtId="0" fontId="12" fillId="16" borderId="5" xfId="5" applyFont="1" applyFill="1" applyBorder="1"/>
    <xf numFmtId="0" fontId="1" fillId="17" borderId="6" xfId="5" applyFont="1" applyFill="1" applyBorder="1"/>
    <xf numFmtId="0" fontId="1" fillId="0" borderId="5" xfId="5" applyFont="1" applyFill="1" applyBorder="1"/>
    <xf numFmtId="0" fontId="22" fillId="0" borderId="64" xfId="5" applyFont="1" applyBorder="1" applyAlignment="1">
      <alignment vertical="center" wrapText="1"/>
    </xf>
    <xf numFmtId="0" fontId="22" fillId="0" borderId="65" xfId="5" applyFont="1" applyBorder="1" applyAlignment="1">
      <alignment vertical="center"/>
    </xf>
    <xf numFmtId="0" fontId="16" fillId="17" borderId="66" xfId="5" applyNumberFormat="1" applyFont="1" applyFill="1" applyBorder="1" applyAlignment="1">
      <alignment vertical="center" wrapText="1"/>
    </xf>
    <xf numFmtId="0" fontId="1" fillId="20" borderId="6" xfId="5" applyFont="1" applyFill="1" applyBorder="1"/>
    <xf numFmtId="0" fontId="22" fillId="0" borderId="12" xfId="5" applyFont="1" applyBorder="1" applyAlignment="1">
      <alignment vertical="center"/>
    </xf>
    <xf numFmtId="0" fontId="22" fillId="0" borderId="67" xfId="5" applyFont="1" applyBorder="1" applyAlignment="1">
      <alignment vertical="center"/>
    </xf>
    <xf numFmtId="0" fontId="1" fillId="28" borderId="46" xfId="5" applyFont="1" applyFill="1" applyBorder="1"/>
    <xf numFmtId="0" fontId="24" fillId="0" borderId="5" xfId="5" applyFont="1" applyFill="1" applyBorder="1" applyAlignment="1">
      <alignment horizontal="left" vertical="center" wrapText="1"/>
    </xf>
    <xf numFmtId="0" fontId="24" fillId="0" borderId="22" xfId="5" applyFont="1" applyFill="1" applyBorder="1" applyAlignment="1">
      <alignment horizontal="center" vertical="center" wrapText="1"/>
    </xf>
    <xf numFmtId="0" fontId="1" fillId="23" borderId="46" xfId="5" applyFont="1" applyFill="1" applyBorder="1"/>
    <xf numFmtId="0" fontId="1" fillId="6" borderId="46" xfId="5" applyFont="1" applyFill="1" applyBorder="1"/>
    <xf numFmtId="0" fontId="1" fillId="10" borderId="46" xfId="5" applyFont="1" applyFill="1" applyBorder="1"/>
    <xf numFmtId="0" fontId="12" fillId="0" borderId="8" xfId="5" applyFont="1" applyFill="1" applyBorder="1" applyAlignment="1">
      <alignment horizontal="left" vertical="center" wrapText="1"/>
    </xf>
    <xf numFmtId="0" fontId="16" fillId="0" borderId="50" xfId="5" applyFont="1" applyBorder="1" applyAlignment="1">
      <alignment vertical="center"/>
    </xf>
    <xf numFmtId="0" fontId="16" fillId="0" borderId="51" xfId="5" applyFont="1" applyBorder="1" applyAlignment="1">
      <alignment vertical="center"/>
    </xf>
    <xf numFmtId="0" fontId="2" fillId="0" borderId="21" xfId="6" applyFont="1" applyBorder="1" applyAlignment="1">
      <alignment vertical="center" wrapText="1"/>
    </xf>
    <xf numFmtId="0" fontId="22" fillId="0" borderId="50" xfId="5" applyFont="1" applyBorder="1" applyAlignment="1">
      <alignment vertical="center"/>
    </xf>
    <xf numFmtId="0" fontId="22" fillId="0" borderId="51" xfId="5" applyFont="1" applyBorder="1" applyAlignment="1">
      <alignment vertical="center"/>
    </xf>
    <xf numFmtId="0" fontId="1" fillId="18" borderId="44" xfId="5" applyFont="1" applyFill="1" applyBorder="1"/>
    <xf numFmtId="0" fontId="1" fillId="21" borderId="44" xfId="5" applyFont="1" applyFill="1" applyBorder="1"/>
    <xf numFmtId="0" fontId="1" fillId="20" borderId="44" xfId="5" applyFont="1" applyFill="1" applyBorder="1"/>
    <xf numFmtId="0" fontId="1" fillId="22" borderId="44" xfId="5" applyFont="1" applyFill="1" applyBorder="1"/>
    <xf numFmtId="0" fontId="1" fillId="0" borderId="44" xfId="5" applyFont="1" applyFill="1" applyBorder="1"/>
    <xf numFmtId="0" fontId="1" fillId="17" borderId="47" xfId="5" applyFont="1" applyFill="1" applyBorder="1"/>
    <xf numFmtId="0" fontId="1" fillId="24" borderId="47" xfId="5" applyFont="1" applyFill="1" applyBorder="1"/>
    <xf numFmtId="0" fontId="1" fillId="0" borderId="47" xfId="5" applyFont="1" applyFill="1" applyBorder="1"/>
    <xf numFmtId="0" fontId="1" fillId="0" borderId="47" xfId="5" applyFont="1" applyBorder="1"/>
    <xf numFmtId="0" fontId="1" fillId="25" borderId="47" xfId="5" applyFont="1" applyFill="1" applyBorder="1"/>
    <xf numFmtId="0" fontId="22" fillId="0" borderId="70" xfId="5" applyFont="1" applyBorder="1" applyAlignment="1">
      <alignment vertical="center"/>
    </xf>
    <xf numFmtId="0" fontId="6" fillId="7" borderId="1" xfId="5" applyFont="1" applyFill="1" applyBorder="1"/>
    <xf numFmtId="0" fontId="1" fillId="7" borderId="52" xfId="5" applyFont="1" applyFill="1" applyBorder="1"/>
    <xf numFmtId="0" fontId="1" fillId="29" borderId="45" xfId="5" applyFont="1" applyFill="1" applyBorder="1"/>
    <xf numFmtId="0" fontId="3" fillId="0" borderId="23" xfId="6" applyFont="1" applyBorder="1" applyAlignment="1">
      <alignment vertical="center" wrapText="1"/>
    </xf>
    <xf numFmtId="0" fontId="3" fillId="0" borderId="22" xfId="6" applyFont="1" applyBorder="1" applyAlignment="1">
      <alignment horizontal="left" vertical="center" wrapText="1"/>
    </xf>
    <xf numFmtId="0" fontId="25" fillId="0" borderId="45" xfId="5" applyFont="1" applyFill="1" applyBorder="1"/>
    <xf numFmtId="0" fontId="25" fillId="18" borderId="45" xfId="5" applyFont="1" applyFill="1" applyBorder="1"/>
    <xf numFmtId="0" fontId="25" fillId="21" borderId="45" xfId="5" applyFont="1" applyFill="1" applyBorder="1"/>
    <xf numFmtId="0" fontId="25" fillId="22" borderId="45" xfId="5" applyFont="1" applyFill="1" applyBorder="1"/>
    <xf numFmtId="0" fontId="1" fillId="26" borderId="45" xfId="5" applyFont="1" applyFill="1" applyBorder="1"/>
    <xf numFmtId="0" fontId="3" fillId="0" borderId="19" xfId="6" applyFont="1" applyBorder="1" applyAlignment="1">
      <alignment vertical="center" wrapText="1"/>
    </xf>
    <xf numFmtId="0" fontId="3" fillId="0" borderId="26" xfId="6" applyFont="1" applyBorder="1" applyAlignment="1">
      <alignment horizontal="left" vertical="center" wrapText="1"/>
    </xf>
    <xf numFmtId="49" fontId="21" fillId="0" borderId="0" xfId="5" applyNumberFormat="1" applyFont="1"/>
    <xf numFmtId="0" fontId="2" fillId="0" borderId="23" xfId="6" applyFont="1" applyBorder="1" applyAlignment="1">
      <alignment vertical="center" wrapText="1"/>
    </xf>
    <xf numFmtId="0" fontId="2" fillId="0" borderId="22" xfId="6" applyFont="1" applyBorder="1" applyAlignment="1">
      <alignment horizontal="left" vertical="center" wrapText="1"/>
    </xf>
    <xf numFmtId="0" fontId="1" fillId="30" borderId="45" xfId="5" applyFont="1" applyFill="1" applyBorder="1"/>
    <xf numFmtId="49" fontId="15" fillId="0" borderId="0" xfId="5" applyNumberFormat="1" applyFont="1"/>
    <xf numFmtId="0" fontId="6" fillId="7" borderId="0" xfId="5" applyFont="1" applyFill="1" applyBorder="1"/>
    <xf numFmtId="0" fontId="2" fillId="0" borderId="20" xfId="6" applyFont="1" applyBorder="1" applyAlignment="1">
      <alignment vertical="center" wrapText="1"/>
    </xf>
    <xf numFmtId="0" fontId="15" fillId="2" borderId="0" xfId="5" applyFont="1" applyFill="1"/>
    <xf numFmtId="0" fontId="12" fillId="7" borderId="52" xfId="5" applyFont="1" applyFill="1" applyBorder="1"/>
    <xf numFmtId="0" fontId="2" fillId="7" borderId="45" xfId="5" applyFont="1" applyFill="1" applyBorder="1"/>
    <xf numFmtId="0" fontId="2" fillId="7" borderId="46" xfId="5" applyFont="1" applyFill="1" applyBorder="1"/>
    <xf numFmtId="0" fontId="2" fillId="0" borderId="1" xfId="5" applyFont="1" applyFill="1" applyBorder="1"/>
    <xf numFmtId="0" fontId="2" fillId="0" borderId="52" xfId="5" applyFont="1" applyFill="1" applyBorder="1"/>
    <xf numFmtId="0" fontId="2" fillId="0" borderId="45" xfId="5" applyFont="1" applyBorder="1"/>
    <xf numFmtId="0" fontId="2" fillId="20" borderId="45" xfId="5" applyFont="1" applyFill="1" applyBorder="1"/>
    <xf numFmtId="0" fontId="2" fillId="31" borderId="45" xfId="5" applyFont="1" applyFill="1" applyBorder="1"/>
    <xf numFmtId="0" fontId="2" fillId="32" borderId="45" xfId="5" applyFont="1" applyFill="1" applyBorder="1"/>
    <xf numFmtId="0" fontId="2" fillId="5" borderId="45" xfId="5" applyFont="1" applyFill="1" applyBorder="1"/>
    <xf numFmtId="0" fontId="2" fillId="33" borderId="45" xfId="5" applyFont="1" applyFill="1" applyBorder="1"/>
    <xf numFmtId="0" fontId="2" fillId="0" borderId="45" xfId="5" applyFont="1" applyFill="1" applyBorder="1"/>
    <xf numFmtId="0" fontId="2" fillId="0" borderId="46" xfId="5" applyFont="1" applyFill="1" applyBorder="1"/>
    <xf numFmtId="0" fontId="2" fillId="18" borderId="45" xfId="5" applyFont="1" applyFill="1" applyBorder="1"/>
    <xf numFmtId="0" fontId="2" fillId="18" borderId="46" xfId="5" applyFont="1" applyFill="1" applyBorder="1"/>
    <xf numFmtId="0" fontId="2" fillId="17" borderId="1" xfId="5" applyFont="1" applyFill="1" applyBorder="1"/>
    <xf numFmtId="0" fontId="2" fillId="17" borderId="71" xfId="5" applyFont="1" applyFill="1" applyBorder="1"/>
    <xf numFmtId="0" fontId="2" fillId="24" borderId="46" xfId="5" applyFont="1" applyFill="1" applyBorder="1"/>
    <xf numFmtId="0" fontId="2" fillId="20" borderId="46" xfId="5" applyFont="1" applyFill="1" applyBorder="1"/>
    <xf numFmtId="0" fontId="2" fillId="0" borderId="46" xfId="5" applyFont="1" applyBorder="1"/>
    <xf numFmtId="0" fontId="2" fillId="25" borderId="46" xfId="5" applyFont="1" applyFill="1" applyBorder="1"/>
    <xf numFmtId="0" fontId="15" fillId="2" borderId="0" xfId="5" applyFill="1"/>
    <xf numFmtId="0" fontId="2" fillId="0" borderId="53" xfId="5" applyFont="1" applyFill="1" applyBorder="1"/>
    <xf numFmtId="0" fontId="2" fillId="17" borderId="58" xfId="5" applyFont="1" applyFill="1" applyBorder="1"/>
    <xf numFmtId="0" fontId="2" fillId="17" borderId="45" xfId="5" applyFont="1" applyFill="1" applyBorder="1"/>
    <xf numFmtId="0" fontId="2" fillId="24" borderId="45" xfId="5" applyFont="1" applyFill="1" applyBorder="1"/>
    <xf numFmtId="0" fontId="2" fillId="25" borderId="45" xfId="5" applyFont="1" applyFill="1" applyBorder="1"/>
    <xf numFmtId="0" fontId="1" fillId="7" borderId="46" xfId="5" applyFont="1" applyFill="1" applyBorder="1"/>
    <xf numFmtId="0" fontId="1" fillId="8" borderId="1" xfId="5" applyFont="1" applyFill="1" applyBorder="1"/>
    <xf numFmtId="0" fontId="1" fillId="18" borderId="52" xfId="5" applyFont="1" applyFill="1" applyBorder="1"/>
    <xf numFmtId="0" fontId="1" fillId="18" borderId="46" xfId="5" applyFont="1" applyFill="1" applyBorder="1"/>
    <xf numFmtId="0" fontId="1" fillId="21" borderId="46" xfId="5" applyFont="1" applyFill="1" applyBorder="1"/>
    <xf numFmtId="0" fontId="1" fillId="17" borderId="71" xfId="5" applyFont="1" applyFill="1" applyBorder="1"/>
    <xf numFmtId="0" fontId="3" fillId="0" borderId="26" xfId="6" applyFont="1" applyBorder="1" applyAlignment="1">
      <alignment vertical="center" wrapText="1"/>
    </xf>
    <xf numFmtId="0" fontId="2" fillId="0" borderId="22" xfId="6" applyFont="1" applyBorder="1" applyAlignment="1">
      <alignment vertical="center" wrapText="1"/>
    </xf>
    <xf numFmtId="0" fontId="1" fillId="7" borderId="54" xfId="5" applyFont="1" applyFill="1" applyBorder="1"/>
    <xf numFmtId="0" fontId="1" fillId="34" borderId="4" xfId="5" applyFont="1" applyFill="1" applyBorder="1"/>
    <xf numFmtId="0" fontId="1" fillId="18" borderId="58" xfId="5" applyFont="1" applyFill="1" applyBorder="1"/>
    <xf numFmtId="0" fontId="1" fillId="17" borderId="4" xfId="5" applyFont="1" applyFill="1" applyBorder="1"/>
    <xf numFmtId="0" fontId="1" fillId="17" borderId="0" xfId="5" applyFont="1" applyFill="1" applyBorder="1"/>
    <xf numFmtId="0" fontId="1" fillId="4" borderId="46" xfId="5" applyFont="1" applyFill="1" applyBorder="1"/>
    <xf numFmtId="0" fontId="12" fillId="7" borderId="46" xfId="5" applyFont="1" applyFill="1" applyBorder="1"/>
    <xf numFmtId="0" fontId="1" fillId="24" borderId="71" xfId="5" applyFont="1" applyFill="1" applyBorder="1"/>
    <xf numFmtId="0" fontId="12" fillId="16" borderId="46" xfId="5" applyFont="1" applyFill="1" applyBorder="1"/>
    <xf numFmtId="0" fontId="2" fillId="18" borderId="53" xfId="5" applyFont="1" applyFill="1" applyBorder="1"/>
    <xf numFmtId="0" fontId="16" fillId="0" borderId="59" xfId="5" applyFont="1" applyBorder="1" applyAlignment="1">
      <alignment vertical="center" wrapText="1"/>
    </xf>
    <xf numFmtId="1" fontId="16" fillId="0" borderId="59" xfId="5" applyNumberFormat="1" applyFont="1" applyBorder="1" applyAlignment="1">
      <alignment vertical="center" wrapText="1"/>
    </xf>
    <xf numFmtId="0" fontId="12" fillId="7" borderId="71" xfId="5" applyFont="1" applyFill="1" applyBorder="1"/>
    <xf numFmtId="0" fontId="12" fillId="0" borderId="46" xfId="5" applyFont="1" applyFill="1" applyBorder="1"/>
    <xf numFmtId="0" fontId="12" fillId="0" borderId="46" xfId="5" applyFont="1" applyBorder="1"/>
    <xf numFmtId="0" fontId="12" fillId="20" borderId="46" xfId="5" applyFont="1" applyFill="1" applyBorder="1"/>
    <xf numFmtId="0" fontId="12" fillId="31" borderId="46" xfId="5" applyFont="1" applyFill="1" applyBorder="1"/>
    <xf numFmtId="0" fontId="12" fillId="32" borderId="46" xfId="5" applyFont="1" applyFill="1" applyBorder="1"/>
    <xf numFmtId="0" fontId="12" fillId="5" borderId="46" xfId="5" applyFont="1" applyFill="1" applyBorder="1"/>
    <xf numFmtId="0" fontId="12" fillId="33" borderId="46" xfId="5" applyFont="1" applyFill="1" applyBorder="1"/>
    <xf numFmtId="49" fontId="12" fillId="2" borderId="1" xfId="5" applyNumberFormat="1" applyFont="1" applyFill="1" applyBorder="1"/>
    <xf numFmtId="49" fontId="12" fillId="2" borderId="71" xfId="5" applyNumberFormat="1" applyFont="1" applyFill="1" applyBorder="1"/>
    <xf numFmtId="0" fontId="12" fillId="17" borderId="1" xfId="5" applyFont="1" applyFill="1" applyBorder="1"/>
    <xf numFmtId="0" fontId="12" fillId="17" borderId="71" xfId="5" applyFont="1" applyFill="1" applyBorder="1"/>
    <xf numFmtId="0" fontId="12" fillId="24" borderId="46" xfId="5" applyFont="1" applyFill="1" applyBorder="1"/>
    <xf numFmtId="0" fontId="12" fillId="25" borderId="46" xfId="5" applyFont="1" applyFill="1" applyBorder="1"/>
    <xf numFmtId="0" fontId="16" fillId="0" borderId="72" xfId="5" applyFont="1" applyBorder="1" applyAlignment="1">
      <alignment vertical="center"/>
    </xf>
    <xf numFmtId="0" fontId="16" fillId="0" borderId="63" xfId="5" applyFont="1" applyBorder="1" applyAlignment="1">
      <alignment horizontal="center" textRotation="90"/>
    </xf>
    <xf numFmtId="0" fontId="16" fillId="0" borderId="65" xfId="5" applyNumberFormat="1" applyFont="1" applyFill="1" applyBorder="1" applyAlignment="1">
      <alignment horizontal="center" textRotation="90" wrapText="1"/>
    </xf>
    <xf numFmtId="0" fontId="12" fillId="16" borderId="58" xfId="5" applyFont="1" applyFill="1" applyBorder="1"/>
    <xf numFmtId="0" fontId="12" fillId="16" borderId="54" xfId="5" applyFont="1" applyFill="1" applyBorder="1"/>
    <xf numFmtId="0" fontId="12" fillId="7" borderId="0" xfId="5" applyFont="1" applyFill="1" applyBorder="1"/>
    <xf numFmtId="1" fontId="12" fillId="7" borderId="54" xfId="5" applyNumberFormat="1" applyFont="1" applyFill="1" applyBorder="1"/>
    <xf numFmtId="1" fontId="12" fillId="2" borderId="54" xfId="5" applyNumberFormat="1" applyFont="1" applyFill="1" applyBorder="1"/>
    <xf numFmtId="1" fontId="12" fillId="20" borderId="54" xfId="5" applyNumberFormat="1" applyFont="1" applyFill="1" applyBorder="1"/>
    <xf numFmtId="1" fontId="12" fillId="24" borderId="54" xfId="5" applyNumberFormat="1" applyFont="1" applyFill="1" applyBorder="1"/>
    <xf numFmtId="1" fontId="12" fillId="0" borderId="54" xfId="5" applyNumberFormat="1" applyFont="1" applyFill="1" applyBorder="1"/>
    <xf numFmtId="0" fontId="12" fillId="17" borderId="54" xfId="5" applyFont="1" applyFill="1" applyBorder="1"/>
    <xf numFmtId="0" fontId="12" fillId="24" borderId="54" xfId="5" applyNumberFormat="1" applyFont="1" applyFill="1" applyBorder="1"/>
    <xf numFmtId="0" fontId="12" fillId="2" borderId="54" xfId="5" applyNumberFormat="1" applyFont="1" applyFill="1" applyBorder="1"/>
    <xf numFmtId="0" fontId="12" fillId="20" borderId="54" xfId="5" applyNumberFormat="1" applyFont="1" applyFill="1" applyBorder="1"/>
    <xf numFmtId="0" fontId="12" fillId="25" borderId="54" xfId="5" applyNumberFormat="1" applyFont="1" applyFill="1" applyBorder="1"/>
    <xf numFmtId="0" fontId="16" fillId="7" borderId="1" xfId="5" applyNumberFormat="1" applyFont="1" applyFill="1" applyBorder="1" applyAlignment="1">
      <alignment vertical="center" wrapText="1"/>
    </xf>
    <xf numFmtId="0" fontId="15" fillId="0" borderId="1" xfId="5" applyFill="1" applyBorder="1"/>
    <xf numFmtId="0" fontId="1" fillId="0" borderId="1" xfId="5" applyNumberFormat="1" applyFont="1" applyBorder="1" applyAlignment="1">
      <alignment horizontal="center" vertical="center" wrapText="1"/>
    </xf>
    <xf numFmtId="0" fontId="15" fillId="0" borderId="1" xfId="5" applyBorder="1" applyAlignment="1"/>
    <xf numFmtId="0" fontId="1" fillId="6" borderId="1" xfId="5" applyNumberFormat="1" applyFont="1" applyFill="1" applyBorder="1" applyAlignment="1">
      <alignment horizontal="center" vertical="center" wrapText="1"/>
    </xf>
    <xf numFmtId="0" fontId="16" fillId="20" borderId="9" xfId="5" applyNumberFormat="1" applyFont="1" applyFill="1" applyBorder="1" applyAlignment="1">
      <alignment vertical="center" wrapText="1"/>
    </xf>
    <xf numFmtId="0" fontId="9" fillId="0" borderId="76" xfId="5" applyNumberFormat="1" applyFont="1" applyBorder="1" applyAlignment="1">
      <alignment horizontal="center" vertical="center" wrapText="1"/>
    </xf>
    <xf numFmtId="0" fontId="15" fillId="0" borderId="24" xfId="5" applyBorder="1"/>
    <xf numFmtId="0" fontId="16" fillId="0" borderId="77" xfId="5" applyNumberFormat="1" applyFont="1" applyFill="1" applyBorder="1" applyAlignment="1">
      <alignment horizontal="center" textRotation="90" wrapText="1"/>
    </xf>
    <xf numFmtId="0" fontId="15" fillId="0" borderId="1" xfId="5" applyBorder="1"/>
    <xf numFmtId="0" fontId="15" fillId="0" borderId="1" xfId="5" applyFill="1" applyBorder="1" applyAlignment="1"/>
    <xf numFmtId="0" fontId="16" fillId="20" borderId="79" xfId="5" applyNumberFormat="1" applyFont="1" applyFill="1" applyBorder="1" applyAlignment="1">
      <alignment vertical="center" wrapText="1"/>
    </xf>
    <xf numFmtId="0" fontId="1" fillId="0" borderId="1" xfId="5" applyNumberFormat="1" applyFont="1" applyFill="1" applyBorder="1" applyAlignment="1">
      <alignment horizontal="center" vertical="center" wrapText="1"/>
    </xf>
    <xf numFmtId="0" fontId="1" fillId="2" borderId="1" xfId="5" applyNumberFormat="1" applyFont="1" applyFill="1" applyBorder="1" applyAlignment="1">
      <alignment horizontal="center" vertical="center" wrapText="1"/>
    </xf>
    <xf numFmtId="0" fontId="16" fillId="0" borderId="80" xfId="5" applyNumberFormat="1" applyFont="1" applyFill="1" applyBorder="1" applyAlignment="1">
      <alignment horizontal="center" textRotation="90" wrapText="1"/>
    </xf>
    <xf numFmtId="0" fontId="16" fillId="7" borderId="4" xfId="5" applyNumberFormat="1" applyFont="1" applyFill="1" applyBorder="1" applyAlignment="1">
      <alignment vertical="center" wrapText="1"/>
    </xf>
    <xf numFmtId="0" fontId="15" fillId="0" borderId="4" xfId="5" applyFill="1" applyBorder="1" applyAlignment="1"/>
    <xf numFmtId="0" fontId="1" fillId="6" borderId="4" xfId="5" applyNumberFormat="1" applyFont="1" applyFill="1" applyBorder="1" applyAlignment="1">
      <alignment horizontal="center" vertical="center" wrapText="1"/>
    </xf>
    <xf numFmtId="0" fontId="15" fillId="0" borderId="4" xfId="5" applyBorder="1"/>
    <xf numFmtId="0" fontId="16" fillId="20" borderId="69" xfId="5" applyNumberFormat="1" applyFont="1" applyFill="1" applyBorder="1" applyAlignment="1">
      <alignment vertical="center" wrapText="1"/>
    </xf>
    <xf numFmtId="0" fontId="16" fillId="0" borderId="31" xfId="5" applyNumberFormat="1" applyFont="1" applyFill="1" applyBorder="1" applyAlignment="1">
      <alignment horizontal="center" vertical="center" wrapText="1"/>
    </xf>
    <xf numFmtId="0" fontId="16" fillId="0" borderId="30" xfId="5" applyNumberFormat="1" applyFont="1" applyFill="1" applyBorder="1" applyAlignment="1">
      <alignment horizontal="center" vertical="center" wrapText="1"/>
    </xf>
    <xf numFmtId="0" fontId="16" fillId="0" borderId="40" xfId="5" applyNumberFormat="1" applyFont="1" applyFill="1" applyBorder="1" applyAlignment="1">
      <alignment horizontal="center" vertical="center" wrapText="1"/>
    </xf>
    <xf numFmtId="0" fontId="16" fillId="0" borderId="29" xfId="5" applyNumberFormat="1" applyFont="1" applyBorder="1" applyAlignment="1">
      <alignment horizontal="center" vertical="center" wrapText="1"/>
    </xf>
    <xf numFmtId="0" fontId="16" fillId="0" borderId="30" xfId="5" applyNumberFormat="1" applyFont="1" applyBorder="1" applyAlignment="1">
      <alignment horizontal="center" vertical="center" wrapText="1"/>
    </xf>
    <xf numFmtId="0" fontId="16" fillId="7" borderId="31" xfId="5" applyNumberFormat="1" applyFont="1" applyFill="1" applyBorder="1" applyAlignment="1">
      <alignment horizontal="center" vertical="center" wrapText="1"/>
    </xf>
    <xf numFmtId="0" fontId="16" fillId="7" borderId="29" xfId="5" applyNumberFormat="1" applyFont="1" applyFill="1" applyBorder="1" applyAlignment="1">
      <alignment horizontal="center" vertical="center" wrapText="1"/>
    </xf>
    <xf numFmtId="0" fontId="16" fillId="7" borderId="30" xfId="5" applyNumberFormat="1" applyFont="1" applyFill="1" applyBorder="1" applyAlignment="1">
      <alignment horizontal="center" vertical="center" wrapText="1"/>
    </xf>
    <xf numFmtId="0" fontId="16" fillId="7" borderId="40" xfId="5" applyNumberFormat="1" applyFont="1" applyFill="1" applyBorder="1" applyAlignment="1">
      <alignment horizontal="center" vertical="center" wrapText="1"/>
    </xf>
    <xf numFmtId="0" fontId="16" fillId="20" borderId="29" xfId="5" applyNumberFormat="1" applyFont="1" applyFill="1" applyBorder="1" applyAlignment="1">
      <alignment horizontal="center" vertical="center" wrapText="1"/>
    </xf>
    <xf numFmtId="0" fontId="16" fillId="20" borderId="30" xfId="5" applyNumberFormat="1" applyFont="1" applyFill="1" applyBorder="1" applyAlignment="1">
      <alignment horizontal="center" vertical="center" wrapText="1"/>
    </xf>
    <xf numFmtId="0" fontId="16" fillId="20" borderId="40" xfId="5" applyNumberFormat="1" applyFont="1" applyFill="1" applyBorder="1" applyAlignment="1">
      <alignment horizontal="center" vertical="center" wrapText="1"/>
    </xf>
    <xf numFmtId="0" fontId="16" fillId="24" borderId="31" xfId="5" applyNumberFormat="1" applyFont="1" applyFill="1" applyBorder="1" applyAlignment="1">
      <alignment horizontal="center" vertical="center" wrapText="1"/>
    </xf>
    <xf numFmtId="0" fontId="16" fillId="2" borderId="30" xfId="5" applyNumberFormat="1" applyFont="1" applyFill="1" applyBorder="1" applyAlignment="1">
      <alignment horizontal="center" vertical="center" wrapText="1"/>
    </xf>
    <xf numFmtId="0" fontId="16" fillId="18" borderId="29" xfId="5" applyNumberFormat="1" applyFont="1" applyFill="1" applyBorder="1" applyAlignment="1">
      <alignment horizontal="center" vertical="center" wrapText="1"/>
    </xf>
    <xf numFmtId="0" fontId="16" fillId="18" borderId="30" xfId="5" applyNumberFormat="1" applyFont="1" applyFill="1" applyBorder="1" applyAlignment="1">
      <alignment horizontal="center" vertical="center" wrapText="1"/>
    </xf>
    <xf numFmtId="0" fontId="16" fillId="17" borderId="40" xfId="5" applyNumberFormat="1" applyFont="1" applyFill="1" applyBorder="1" applyAlignment="1">
      <alignment horizontal="center" vertical="center" wrapText="1"/>
    </xf>
    <xf numFmtId="0" fontId="16" fillId="24" borderId="29" xfId="5" applyNumberFormat="1" applyFont="1" applyFill="1" applyBorder="1" applyAlignment="1">
      <alignment horizontal="center" vertical="center" wrapText="1"/>
    </xf>
    <xf numFmtId="0" fontId="16" fillId="20" borderId="31" xfId="5" applyNumberFormat="1" applyFont="1" applyFill="1" applyBorder="1" applyAlignment="1">
      <alignment horizontal="center" vertical="center" wrapText="1"/>
    </xf>
    <xf numFmtId="0" fontId="16" fillId="0" borderId="29" xfId="5" applyNumberFormat="1" applyFont="1" applyFill="1" applyBorder="1" applyAlignment="1">
      <alignment horizontal="center" vertical="center" wrapText="1"/>
    </xf>
    <xf numFmtId="0" fontId="16" fillId="20" borderId="28" xfId="5" applyNumberFormat="1" applyFont="1" applyFill="1" applyBorder="1" applyAlignment="1">
      <alignment horizontal="center" vertical="center" wrapText="1"/>
    </xf>
    <xf numFmtId="0" fontId="16" fillId="0" borderId="81" xfId="5" applyNumberFormat="1" applyFont="1" applyFill="1" applyBorder="1" applyAlignment="1">
      <alignment horizontal="center" vertical="center" wrapText="1"/>
    </xf>
    <xf numFmtId="0" fontId="16" fillId="0" borderId="88" xfId="5" applyNumberFormat="1" applyFont="1" applyFill="1" applyBorder="1" applyAlignment="1">
      <alignment horizontal="center" vertical="center" wrapText="1"/>
    </xf>
    <xf numFmtId="0" fontId="16" fillId="0" borderId="82" xfId="5" applyNumberFormat="1" applyFont="1" applyFill="1" applyBorder="1" applyAlignment="1">
      <alignment horizontal="center" vertical="center" wrapText="1"/>
    </xf>
    <xf numFmtId="0" fontId="16" fillId="0" borderId="14" xfId="5" applyNumberFormat="1" applyFont="1" applyBorder="1" applyAlignment="1">
      <alignment horizontal="center" vertical="center" wrapText="1"/>
    </xf>
    <xf numFmtId="0" fontId="16" fillId="0" borderId="88" xfId="5" applyNumberFormat="1" applyFont="1" applyBorder="1" applyAlignment="1">
      <alignment horizontal="center" vertical="center" wrapText="1"/>
    </xf>
    <xf numFmtId="0" fontId="16" fillId="7" borderId="81" xfId="5" applyNumberFormat="1" applyFont="1" applyFill="1" applyBorder="1" applyAlignment="1">
      <alignment horizontal="center" vertical="center" wrapText="1"/>
    </xf>
    <xf numFmtId="0" fontId="16" fillId="7" borderId="14" xfId="5" applyNumberFormat="1" applyFont="1" applyFill="1" applyBorder="1" applyAlignment="1">
      <alignment horizontal="center" vertical="center" wrapText="1"/>
    </xf>
    <xf numFmtId="0" fontId="16" fillId="7" borderId="88" xfId="5" applyNumberFormat="1" applyFont="1" applyFill="1" applyBorder="1" applyAlignment="1">
      <alignment horizontal="center" vertical="center" wrapText="1"/>
    </xf>
    <xf numFmtId="0" fontId="16" fillId="7" borderId="82" xfId="5" applyNumberFormat="1" applyFont="1" applyFill="1" applyBorder="1" applyAlignment="1">
      <alignment horizontal="center" vertical="center" wrapText="1"/>
    </xf>
    <xf numFmtId="0" fontId="16" fillId="20" borderId="14" xfId="5" applyNumberFormat="1" applyFont="1" applyFill="1" applyBorder="1" applyAlignment="1">
      <alignment horizontal="center" vertical="center" wrapText="1"/>
    </xf>
    <xf numFmtId="0" fontId="16" fillId="20" borderId="88" xfId="5" applyNumberFormat="1" applyFont="1" applyFill="1" applyBorder="1" applyAlignment="1">
      <alignment horizontal="center" vertical="center" wrapText="1"/>
    </xf>
    <xf numFmtId="0" fontId="16" fillId="20" borderId="82" xfId="5" applyNumberFormat="1" applyFont="1" applyFill="1" applyBorder="1" applyAlignment="1">
      <alignment horizontal="center" vertical="center" wrapText="1"/>
    </xf>
    <xf numFmtId="0" fontId="16" fillId="24" borderId="81" xfId="5" applyNumberFormat="1" applyFont="1" applyFill="1" applyBorder="1" applyAlignment="1">
      <alignment horizontal="center" vertical="center" wrapText="1"/>
    </xf>
    <xf numFmtId="0" fontId="16" fillId="2" borderId="88" xfId="5" applyNumberFormat="1" applyFont="1" applyFill="1" applyBorder="1" applyAlignment="1">
      <alignment horizontal="center" vertical="center" wrapText="1"/>
    </xf>
    <xf numFmtId="0" fontId="16" fillId="18" borderId="14" xfId="5" applyNumberFormat="1" applyFont="1" applyFill="1" applyBorder="1" applyAlignment="1">
      <alignment horizontal="center" vertical="center" wrapText="1"/>
    </xf>
    <xf numFmtId="0" fontId="16" fillId="18" borderId="88" xfId="5" applyNumberFormat="1" applyFont="1" applyFill="1" applyBorder="1" applyAlignment="1">
      <alignment horizontal="center" vertical="center" wrapText="1"/>
    </xf>
    <xf numFmtId="0" fontId="16" fillId="17" borderId="82" xfId="5" applyNumberFormat="1" applyFont="1" applyFill="1" applyBorder="1" applyAlignment="1">
      <alignment horizontal="center" vertical="center" wrapText="1"/>
    </xf>
    <xf numFmtId="0" fontId="16" fillId="24" borderId="14" xfId="5" applyNumberFormat="1" applyFont="1" applyFill="1" applyBorder="1" applyAlignment="1">
      <alignment horizontal="center" vertical="center" wrapText="1"/>
    </xf>
    <xf numFmtId="0" fontId="16" fillId="20" borderId="81" xfId="5" applyNumberFormat="1" applyFont="1" applyFill="1" applyBorder="1" applyAlignment="1">
      <alignment horizontal="center" vertical="center" wrapText="1"/>
    </xf>
    <xf numFmtId="0" fontId="16" fillId="0" borderId="14" xfId="5" applyNumberFormat="1" applyFont="1" applyFill="1" applyBorder="1" applyAlignment="1">
      <alignment horizontal="center" vertical="center" wrapText="1"/>
    </xf>
    <xf numFmtId="0" fontId="16" fillId="20" borderId="15" xfId="5" applyNumberFormat="1" applyFont="1" applyFill="1" applyBorder="1" applyAlignment="1">
      <alignment horizontal="center" vertical="center" wrapText="1"/>
    </xf>
    <xf numFmtId="0" fontId="22" fillId="0" borderId="92" xfId="5" applyFont="1" applyBorder="1" applyAlignment="1">
      <alignment vertical="center"/>
    </xf>
    <xf numFmtId="0" fontId="6" fillId="7" borderId="2" xfId="5" applyFont="1" applyFill="1" applyBorder="1"/>
    <xf numFmtId="0" fontId="3" fillId="0" borderId="5" xfId="6" applyFont="1" applyBorder="1" applyAlignment="1">
      <alignment vertical="center" wrapText="1"/>
    </xf>
    <xf numFmtId="0" fontId="16" fillId="0" borderId="12" xfId="5" applyFont="1" applyBorder="1" applyAlignment="1">
      <alignment vertical="center" wrapText="1"/>
    </xf>
    <xf numFmtId="0" fontId="3" fillId="0" borderId="2" xfId="6" applyFont="1" applyBorder="1" applyAlignment="1">
      <alignment horizontal="left" vertical="center" wrapText="1"/>
    </xf>
    <xf numFmtId="0" fontId="3" fillId="0" borderId="7" xfId="6" applyFont="1" applyBorder="1" applyAlignment="1">
      <alignment vertical="center" wrapText="1"/>
    </xf>
    <xf numFmtId="0" fontId="16" fillId="0" borderId="103" xfId="5" applyFont="1" applyBorder="1" applyAlignment="1">
      <alignment vertical="center" wrapText="1"/>
    </xf>
    <xf numFmtId="0" fontId="1" fillId="7" borderId="2" xfId="5" applyFont="1" applyFill="1" applyBorder="1"/>
    <xf numFmtId="0" fontId="16" fillId="0" borderId="15" xfId="5" applyNumberFormat="1" applyFont="1" applyBorder="1" applyAlignment="1">
      <alignment horizontal="center" vertical="center" wrapText="1"/>
    </xf>
    <xf numFmtId="0" fontId="16" fillId="25" borderId="88" xfId="5" applyNumberFormat="1" applyFont="1" applyFill="1" applyBorder="1" applyAlignment="1">
      <alignment horizontal="center" vertical="center" wrapText="1"/>
    </xf>
    <xf numFmtId="0" fontId="16" fillId="2" borderId="82" xfId="5" applyNumberFormat="1" applyFont="1" applyFill="1" applyBorder="1" applyAlignment="1">
      <alignment horizontal="center" vertical="center" wrapText="1"/>
    </xf>
    <xf numFmtId="0" fontId="16" fillId="24" borderId="82" xfId="5" applyNumberFormat="1" applyFont="1" applyFill="1" applyBorder="1" applyAlignment="1">
      <alignment horizontal="center" vertical="center" wrapText="1"/>
    </xf>
    <xf numFmtId="0" fontId="16" fillId="0" borderId="28" xfId="5" applyNumberFormat="1" applyFont="1" applyBorder="1" applyAlignment="1">
      <alignment horizontal="center" vertical="center" wrapText="1"/>
    </xf>
    <xf numFmtId="0" fontId="16" fillId="25" borderId="30" xfId="5" applyNumberFormat="1" applyFont="1" applyFill="1" applyBorder="1" applyAlignment="1">
      <alignment horizontal="center" vertical="center" wrapText="1"/>
    </xf>
    <xf numFmtId="0" fontId="16" fillId="2" borderId="40" xfId="5" applyNumberFormat="1" applyFont="1" applyFill="1" applyBorder="1" applyAlignment="1">
      <alignment horizontal="center" vertical="center" wrapText="1"/>
    </xf>
    <xf numFmtId="0" fontId="16" fillId="24" borderId="40" xfId="5" applyNumberFormat="1" applyFont="1" applyFill="1" applyBorder="1" applyAlignment="1">
      <alignment horizontal="center" vertical="center" wrapText="1"/>
    </xf>
    <xf numFmtId="0" fontId="16" fillId="0" borderId="10" xfId="5" applyNumberFormat="1" applyFont="1" applyBorder="1" applyAlignment="1">
      <alignment vertical="center" wrapText="1"/>
    </xf>
    <xf numFmtId="0" fontId="16" fillId="20" borderId="4" xfId="5" applyNumberFormat="1" applyFont="1" applyFill="1" applyBorder="1" applyAlignment="1">
      <alignment vertical="center" wrapText="1"/>
    </xf>
    <xf numFmtId="0" fontId="16" fillId="0" borderId="17" xfId="5" applyNumberFormat="1" applyFont="1" applyBorder="1" applyAlignment="1">
      <alignment vertical="center" wrapText="1"/>
    </xf>
    <xf numFmtId="0" fontId="15" fillId="20" borderId="1" xfId="5" applyFill="1" applyBorder="1" applyAlignment="1"/>
    <xf numFmtId="0" fontId="16" fillId="20" borderId="1" xfId="5" applyNumberFormat="1" applyFont="1" applyFill="1" applyBorder="1" applyAlignment="1">
      <alignment vertical="center" wrapText="1"/>
    </xf>
    <xf numFmtId="0" fontId="15" fillId="20" borderId="0" xfId="5" applyFill="1"/>
    <xf numFmtId="0" fontId="16" fillId="0" borderId="20" xfId="5" applyNumberFormat="1" applyFont="1" applyBorder="1" applyAlignment="1">
      <alignment vertical="center" wrapText="1"/>
    </xf>
    <xf numFmtId="0" fontId="12" fillId="0" borderId="54" xfId="5" applyNumberFormat="1" applyFont="1" applyFill="1" applyBorder="1"/>
    <xf numFmtId="1" fontId="12" fillId="25" borderId="54" xfId="5" applyNumberFormat="1" applyFont="1" applyFill="1" applyBorder="1"/>
    <xf numFmtId="0" fontId="12" fillId="20" borderId="0" xfId="5" applyFont="1" applyFill="1" applyBorder="1"/>
    <xf numFmtId="1" fontId="16" fillId="0" borderId="72" xfId="5" applyNumberFormat="1" applyFont="1" applyBorder="1" applyAlignment="1">
      <alignment vertical="center"/>
    </xf>
    <xf numFmtId="0" fontId="12" fillId="2" borderId="46" xfId="5" applyFont="1" applyFill="1" applyBorder="1"/>
    <xf numFmtId="49" fontId="12" fillId="2" borderId="46" xfId="5" applyNumberFormat="1" applyFont="1" applyFill="1" applyBorder="1"/>
    <xf numFmtId="0" fontId="12" fillId="20" borderId="71" xfId="5" applyFont="1" applyFill="1" applyBorder="1"/>
    <xf numFmtId="0" fontId="22" fillId="0" borderId="51" xfId="5" applyFont="1" applyBorder="1" applyAlignment="1">
      <alignment vertical="center" wrapText="1"/>
    </xf>
    <xf numFmtId="0" fontId="2" fillId="2" borderId="45" xfId="5" applyFont="1" applyFill="1" applyBorder="1"/>
    <xf numFmtId="0" fontId="12" fillId="32" borderId="45" xfId="5" applyFont="1" applyFill="1" applyBorder="1"/>
    <xf numFmtId="0" fontId="12" fillId="20" borderId="45" xfId="5" applyFont="1" applyFill="1" applyBorder="1"/>
    <xf numFmtId="0" fontId="12" fillId="20" borderId="52" xfId="5" applyFont="1" applyFill="1" applyBorder="1"/>
    <xf numFmtId="0" fontId="22" fillId="0" borderId="50" xfId="5" applyFont="1" applyBorder="1" applyAlignment="1">
      <alignment vertical="center" wrapText="1"/>
    </xf>
    <xf numFmtId="0" fontId="1" fillId="2" borderId="46" xfId="5" applyFont="1" applyFill="1" applyBorder="1"/>
    <xf numFmtId="0" fontId="1" fillId="35" borderId="45" xfId="5" applyFont="1" applyFill="1" applyBorder="1"/>
    <xf numFmtId="0" fontId="1" fillId="36" borderId="46" xfId="5" applyFont="1" applyFill="1" applyBorder="1"/>
    <xf numFmtId="0" fontId="1" fillId="21" borderId="52" xfId="5" applyFont="1" applyFill="1" applyBorder="1"/>
    <xf numFmtId="0" fontId="6" fillId="20" borderId="1" xfId="5" applyFont="1" applyFill="1" applyBorder="1"/>
    <xf numFmtId="0" fontId="1" fillId="2" borderId="47" xfId="5" applyFont="1" applyFill="1" applyBorder="1"/>
    <xf numFmtId="0" fontId="1" fillId="2" borderId="44" xfId="5" applyFont="1" applyFill="1" applyBorder="1"/>
    <xf numFmtId="0" fontId="1" fillId="35" borderId="44" xfId="5" applyFont="1" applyFill="1" applyBorder="1"/>
    <xf numFmtId="0" fontId="12" fillId="20" borderId="44" xfId="5" applyFont="1" applyFill="1" applyBorder="1"/>
    <xf numFmtId="0" fontId="1" fillId="2" borderId="45" xfId="5" applyFont="1" applyFill="1" applyBorder="1"/>
    <xf numFmtId="0" fontId="1" fillId="2" borderId="36" xfId="5" applyFont="1" applyFill="1" applyBorder="1"/>
    <xf numFmtId="0" fontId="1" fillId="2" borderId="35" xfId="5" applyFont="1" applyFill="1" applyBorder="1"/>
    <xf numFmtId="0" fontId="1" fillId="35" borderId="35" xfId="5" applyFont="1" applyFill="1" applyBorder="1"/>
    <xf numFmtId="0" fontId="12" fillId="20" borderId="35" xfId="5" applyFont="1" applyFill="1" applyBorder="1"/>
    <xf numFmtId="0" fontId="1" fillId="25" borderId="45" xfId="5" applyFont="1" applyFill="1" applyBorder="1"/>
    <xf numFmtId="0" fontId="1" fillId="30" borderId="1" xfId="5" applyFont="1" applyFill="1" applyBorder="1"/>
    <xf numFmtId="0" fontId="12" fillId="20" borderId="43" xfId="5" applyFont="1" applyFill="1" applyBorder="1"/>
    <xf numFmtId="0" fontId="12" fillId="16" borderId="47" xfId="5" applyFont="1" applyFill="1" applyBorder="1"/>
    <xf numFmtId="0" fontId="1" fillId="37" borderId="45" xfId="5" applyFont="1" applyFill="1" applyBorder="1"/>
    <xf numFmtId="0" fontId="1" fillId="20" borderId="71" xfId="5" applyFont="1" applyFill="1" applyBorder="1"/>
    <xf numFmtId="0" fontId="6" fillId="2" borderId="2" xfId="5" applyFont="1" applyFill="1" applyBorder="1"/>
    <xf numFmtId="0" fontId="16" fillId="0" borderId="80" xfId="5" applyFont="1" applyBorder="1" applyAlignment="1">
      <alignment horizontal="center" wrapText="1"/>
    </xf>
    <xf numFmtId="0" fontId="16" fillId="0" borderId="13" xfId="5" applyFont="1" applyBorder="1" applyAlignment="1">
      <alignment vertical="center"/>
    </xf>
    <xf numFmtId="0" fontId="1" fillId="0" borderId="6" xfId="5" applyFont="1" applyBorder="1"/>
    <xf numFmtId="0" fontId="1" fillId="2" borderId="1" xfId="5" applyFont="1" applyFill="1" applyBorder="1"/>
    <xf numFmtId="0" fontId="17" fillId="23" borderId="1" xfId="5" applyFont="1" applyFill="1" applyBorder="1"/>
    <xf numFmtId="0" fontId="1" fillId="28" borderId="1" xfId="5" applyFont="1" applyFill="1" applyBorder="1"/>
    <xf numFmtId="0" fontId="1" fillId="35" borderId="1" xfId="5" applyFont="1" applyFill="1" applyBorder="1"/>
    <xf numFmtId="0" fontId="12" fillId="20" borderId="1" xfId="5" applyFont="1" applyFill="1" applyBorder="1"/>
    <xf numFmtId="0" fontId="16" fillId="0" borderId="65" xfId="5" applyFont="1" applyBorder="1" applyAlignment="1">
      <alignment horizontal="center" wrapText="1"/>
    </xf>
    <xf numFmtId="0" fontId="16" fillId="0" borderId="108" xfId="5" applyFont="1" applyBorder="1" applyAlignment="1"/>
    <xf numFmtId="0" fontId="1" fillId="19" borderId="1" xfId="5" applyFont="1" applyFill="1" applyBorder="1"/>
    <xf numFmtId="0" fontId="12" fillId="0" borderId="75" xfId="5" applyFont="1" applyFill="1" applyBorder="1" applyAlignment="1">
      <alignment horizontal="left" vertical="center" wrapText="1"/>
    </xf>
    <xf numFmtId="0" fontId="4" fillId="38" borderId="0" xfId="5" applyFont="1" applyFill="1" applyBorder="1"/>
    <xf numFmtId="0" fontId="22" fillId="0" borderId="91" xfId="5" applyFont="1" applyBorder="1" applyAlignment="1">
      <alignment vertical="center"/>
    </xf>
    <xf numFmtId="0" fontId="22" fillId="0" borderId="65" xfId="5" applyFont="1" applyBorder="1" applyAlignment="1">
      <alignment vertical="center" wrapText="1"/>
    </xf>
    <xf numFmtId="0" fontId="2" fillId="2" borderId="2" xfId="6" applyFont="1" applyFill="1" applyBorder="1" applyAlignment="1">
      <alignment vertical="center" wrapText="1"/>
    </xf>
    <xf numFmtId="0" fontId="16" fillId="0" borderId="109" xfId="5" applyFont="1" applyBorder="1" applyAlignment="1">
      <alignment vertical="center"/>
    </xf>
    <xf numFmtId="0" fontId="15" fillId="39" borderId="0" xfId="5" applyFill="1"/>
    <xf numFmtId="0" fontId="16" fillId="0" borderId="11" xfId="5" applyNumberFormat="1" applyFont="1" applyBorder="1" applyAlignment="1">
      <alignment horizontal="center" vertical="center" wrapText="1"/>
    </xf>
    <xf numFmtId="0" fontId="16" fillId="0" borderId="26" xfId="5" applyNumberFormat="1" applyFont="1" applyBorder="1" applyAlignment="1">
      <alignment horizontal="center" vertical="center" wrapText="1"/>
    </xf>
    <xf numFmtId="0" fontId="16" fillId="0" borderId="12" xfId="5" applyNumberFormat="1" applyFont="1" applyBorder="1" applyAlignment="1">
      <alignment horizontal="center" vertical="center" wrapText="1"/>
    </xf>
    <xf numFmtId="0" fontId="15" fillId="0" borderId="12" xfId="5" applyBorder="1"/>
    <xf numFmtId="0" fontId="1" fillId="6" borderId="3" xfId="5" applyNumberFormat="1" applyFont="1" applyFill="1" applyBorder="1" applyAlignment="1">
      <alignment horizontal="center" vertical="center" wrapText="1"/>
    </xf>
    <xf numFmtId="0" fontId="16" fillId="0" borderId="4" xfId="5" applyNumberFormat="1" applyFont="1" applyFill="1" applyBorder="1" applyAlignment="1">
      <alignment vertical="center" wrapText="1"/>
    </xf>
    <xf numFmtId="0" fontId="16" fillId="0" borderId="1" xfId="5" applyNumberFormat="1" applyFont="1" applyFill="1" applyBorder="1" applyAlignment="1">
      <alignment vertical="center" wrapText="1"/>
    </xf>
    <xf numFmtId="1" fontId="12" fillId="33" borderId="54" xfId="5" applyNumberFormat="1" applyFont="1" applyFill="1" applyBorder="1"/>
    <xf numFmtId="0" fontId="12" fillId="24" borderId="54" xfId="5" applyFont="1" applyFill="1" applyBorder="1"/>
    <xf numFmtId="0" fontId="12" fillId="35" borderId="54" xfId="5" applyFont="1" applyFill="1" applyBorder="1"/>
    <xf numFmtId="0" fontId="12" fillId="35" borderId="46" xfId="5" applyFont="1" applyFill="1" applyBorder="1"/>
    <xf numFmtId="0" fontId="16" fillId="0" borderId="65" xfId="5" applyNumberFormat="1" applyFont="1" applyFill="1" applyBorder="1" applyAlignment="1">
      <alignment horizontal="center" wrapText="1"/>
    </xf>
    <xf numFmtId="0" fontId="12" fillId="5" borderId="45" xfId="5" applyFont="1" applyFill="1" applyBorder="1"/>
    <xf numFmtId="0" fontId="12" fillId="0" borderId="45" xfId="5" applyFont="1" applyFill="1" applyBorder="1"/>
    <xf numFmtId="0" fontId="12" fillId="24" borderId="45" xfId="5" applyFont="1" applyFill="1" applyBorder="1"/>
    <xf numFmtId="0" fontId="12" fillId="35" borderId="45" xfId="5" applyFont="1" applyFill="1" applyBorder="1"/>
    <xf numFmtId="0" fontId="2" fillId="0" borderId="82" xfId="6" applyFont="1" applyBorder="1" applyAlignment="1">
      <alignment vertical="center" wrapText="1"/>
    </xf>
    <xf numFmtId="0" fontId="12" fillId="0" borderId="81" xfId="6" applyFont="1" applyBorder="1" applyAlignment="1">
      <alignment vertical="center" wrapText="1"/>
    </xf>
    <xf numFmtId="0" fontId="12" fillId="0" borderId="23" xfId="6" applyFont="1" applyBorder="1" applyAlignment="1">
      <alignment vertical="center" wrapText="1"/>
    </xf>
    <xf numFmtId="0" fontId="2" fillId="17" borderId="52" xfId="5" applyFont="1" applyFill="1" applyBorder="1"/>
    <xf numFmtId="0" fontId="6" fillId="28" borderId="0" xfId="5" applyFont="1" applyFill="1" applyBorder="1"/>
    <xf numFmtId="0" fontId="12" fillId="35" borderId="44" xfId="5" applyFont="1" applyFill="1" applyBorder="1"/>
    <xf numFmtId="0" fontId="15" fillId="0" borderId="0" xfId="5" applyBorder="1"/>
    <xf numFmtId="0" fontId="1" fillId="40" borderId="46" xfId="5" applyFont="1" applyFill="1" applyBorder="1"/>
    <xf numFmtId="0" fontId="15" fillId="2" borderId="0" xfId="5" applyFill="1" applyBorder="1"/>
    <xf numFmtId="0" fontId="22" fillId="0" borderId="0" xfId="5" applyFont="1" applyBorder="1" applyAlignment="1">
      <alignment vertical="center"/>
    </xf>
    <xf numFmtId="0" fontId="22" fillId="0" borderId="0" xfId="5" applyFont="1" applyBorder="1" applyAlignment="1">
      <alignment vertical="center" wrapText="1"/>
    </xf>
    <xf numFmtId="0" fontId="6" fillId="6" borderId="1" xfId="5" applyFont="1" applyFill="1" applyBorder="1"/>
    <xf numFmtId="0" fontId="12" fillId="35" borderId="47" xfId="5" applyFont="1" applyFill="1" applyBorder="1"/>
    <xf numFmtId="0" fontId="6" fillId="6" borderId="0" xfId="5" applyFont="1" applyFill="1" applyBorder="1"/>
    <xf numFmtId="0" fontId="1" fillId="19" borderId="52" xfId="5" applyFont="1" applyFill="1" applyBorder="1"/>
    <xf numFmtId="0" fontId="12" fillId="0" borderId="44" xfId="5" applyFont="1" applyFill="1" applyBorder="1"/>
    <xf numFmtId="0" fontId="12" fillId="24" borderId="57" xfId="5" applyFont="1" applyFill="1" applyBorder="1"/>
    <xf numFmtId="0" fontId="12" fillId="24" borderId="44" xfId="5" applyFont="1" applyFill="1" applyBorder="1"/>
    <xf numFmtId="0" fontId="6" fillId="13" borderId="0" xfId="5" applyFont="1" applyFill="1" applyBorder="1"/>
    <xf numFmtId="0" fontId="12" fillId="24" borderId="1" xfId="5" applyFont="1" applyFill="1" applyBorder="1"/>
    <xf numFmtId="0" fontId="12" fillId="35" borderId="1" xfId="5" applyFont="1" applyFill="1" applyBorder="1"/>
    <xf numFmtId="0" fontId="16" fillId="0" borderId="70" xfId="5" applyFont="1" applyBorder="1" applyAlignment="1">
      <alignment horizontal="center" wrapText="1"/>
    </xf>
    <xf numFmtId="0" fontId="1" fillId="0" borderId="28" xfId="5" applyFont="1" applyBorder="1"/>
    <xf numFmtId="0" fontId="1" fillId="0" borderId="30" xfId="5" applyFont="1" applyBorder="1"/>
    <xf numFmtId="0" fontId="6" fillId="0" borderId="30" xfId="5" applyFont="1" applyFill="1" applyBorder="1"/>
    <xf numFmtId="0" fontId="1" fillId="17" borderId="30" xfId="5" applyFont="1" applyFill="1" applyBorder="1"/>
    <xf numFmtId="0" fontId="17" fillId="23" borderId="30" xfId="5" applyFont="1" applyFill="1" applyBorder="1"/>
    <xf numFmtId="0" fontId="1" fillId="18" borderId="30" xfId="5" applyFont="1" applyFill="1" applyBorder="1"/>
    <xf numFmtId="0" fontId="12" fillId="24" borderId="30" xfId="5" applyFont="1" applyFill="1" applyBorder="1"/>
    <xf numFmtId="0" fontId="12" fillId="35" borderId="30" xfId="5" applyFont="1" applyFill="1" applyBorder="1"/>
    <xf numFmtId="0" fontId="12" fillId="16" borderId="30" xfId="5" applyFont="1" applyFill="1" applyBorder="1"/>
    <xf numFmtId="0" fontId="16" fillId="0" borderId="68" xfId="5" applyFont="1" applyBorder="1" applyAlignment="1">
      <alignment horizontal="center" wrapText="1"/>
    </xf>
    <xf numFmtId="0" fontId="20" fillId="9" borderId="0" xfId="5" applyFont="1" applyFill="1"/>
    <xf numFmtId="0" fontId="2" fillId="0" borderId="2" xfId="5" applyFont="1" applyFill="1" applyBorder="1"/>
    <xf numFmtId="0" fontId="12" fillId="7" borderId="2" xfId="5" applyFont="1" applyFill="1" applyBorder="1"/>
    <xf numFmtId="0" fontId="2" fillId="7" borderId="1" xfId="5" applyFont="1" applyFill="1" applyBorder="1"/>
    <xf numFmtId="0" fontId="2" fillId="17" borderId="2" xfId="5" applyFont="1" applyFill="1" applyBorder="1"/>
    <xf numFmtId="0" fontId="2" fillId="18" borderId="1" xfId="5" applyFont="1" applyFill="1" applyBorder="1"/>
    <xf numFmtId="0" fontId="2" fillId="0" borderId="71" xfId="5" applyFont="1" applyFill="1" applyBorder="1"/>
    <xf numFmtId="0" fontId="1" fillId="24" borderId="54" xfId="5" applyFont="1" applyFill="1" applyBorder="1"/>
    <xf numFmtId="0" fontId="2" fillId="20" borderId="1" xfId="5" applyFont="1" applyFill="1" applyBorder="1"/>
    <xf numFmtId="0" fontId="2" fillId="5" borderId="1" xfId="5" applyFont="1" applyFill="1" applyBorder="1"/>
    <xf numFmtId="0" fontId="2" fillId="33" borderId="1" xfId="5" applyFont="1" applyFill="1" applyBorder="1"/>
    <xf numFmtId="0" fontId="2" fillId="32" borderId="1" xfId="5" applyFont="1" applyFill="1" applyBorder="1"/>
    <xf numFmtId="0" fontId="2" fillId="31" borderId="1" xfId="5" applyFont="1" applyFill="1" applyBorder="1"/>
    <xf numFmtId="0" fontId="2" fillId="0" borderId="1" xfId="5" applyFont="1" applyBorder="1"/>
    <xf numFmtId="0" fontId="2" fillId="0" borderId="23" xfId="6" applyFont="1" applyFill="1" applyBorder="1" applyAlignment="1">
      <alignment vertical="center" wrapText="1"/>
    </xf>
    <xf numFmtId="0" fontId="3" fillId="0" borderId="19" xfId="6" applyFont="1" applyFill="1" applyBorder="1" applyAlignment="1">
      <alignment vertical="center" wrapText="1"/>
    </xf>
    <xf numFmtId="0" fontId="1" fillId="22" borderId="52" xfId="5" applyFont="1" applyFill="1" applyBorder="1"/>
    <xf numFmtId="0" fontId="6" fillId="20" borderId="2" xfId="5" applyFont="1" applyFill="1" applyBorder="1"/>
    <xf numFmtId="0" fontId="12" fillId="20" borderId="57" xfId="5" applyFont="1" applyFill="1" applyBorder="1"/>
    <xf numFmtId="0" fontId="1" fillId="0" borderId="4" xfId="5" applyNumberFormat="1" applyFont="1" applyFill="1" applyBorder="1" applyAlignment="1">
      <alignment horizontal="center" vertical="center" wrapText="1"/>
    </xf>
    <xf numFmtId="0" fontId="1" fillId="0" borderId="4" xfId="5" applyNumberFormat="1" applyFont="1" applyBorder="1" applyAlignment="1">
      <alignment horizontal="center" vertical="center" wrapText="1"/>
    </xf>
    <xf numFmtId="0" fontId="12" fillId="0" borderId="26" xfId="5" applyFont="1" applyFill="1" applyBorder="1" applyAlignment="1">
      <alignment horizontal="center" vertical="center" wrapText="1"/>
    </xf>
    <xf numFmtId="0" fontId="12" fillId="0" borderId="20" xfId="5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0" fontId="12" fillId="0" borderId="10" xfId="5" applyFont="1" applyFill="1" applyBorder="1" applyAlignment="1">
      <alignment horizontal="center" vertical="center" wrapText="1"/>
    </xf>
    <xf numFmtId="0" fontId="2" fillId="0" borderId="26" xfId="6" applyFont="1" applyBorder="1" applyAlignment="1">
      <alignment horizontal="center" vertical="center" wrapText="1"/>
    </xf>
    <xf numFmtId="0" fontId="16" fillId="0" borderId="82" xfId="5" applyNumberFormat="1" applyFont="1" applyBorder="1" applyAlignment="1">
      <alignment horizontal="center" vertical="center" wrapText="1"/>
    </xf>
    <xf numFmtId="0" fontId="16" fillId="0" borderId="81" xfId="5" applyNumberFormat="1" applyFont="1" applyBorder="1" applyAlignment="1">
      <alignment horizontal="center" vertical="center" wrapText="1"/>
    </xf>
    <xf numFmtId="0" fontId="16" fillId="0" borderId="40" xfId="5" applyNumberFormat="1" applyFont="1" applyBorder="1" applyAlignment="1">
      <alignment horizontal="center" vertical="center" wrapText="1"/>
    </xf>
    <xf numFmtId="0" fontId="16" fillId="0" borderId="31" xfId="5" applyNumberFormat="1" applyFont="1" applyBorder="1" applyAlignment="1">
      <alignment horizontal="center" vertical="center" wrapText="1"/>
    </xf>
    <xf numFmtId="0" fontId="29" fillId="18" borderId="1" xfId="5" applyFont="1" applyFill="1" applyBorder="1" applyAlignment="1">
      <alignment horizontal="center" vertical="center" wrapText="1"/>
    </xf>
    <xf numFmtId="0" fontId="16" fillId="0" borderId="111" xfId="5" applyFont="1" applyBorder="1" applyAlignment="1">
      <alignment vertical="center"/>
    </xf>
    <xf numFmtId="0" fontId="16" fillId="0" borderId="112" xfId="5" applyFont="1" applyBorder="1" applyAlignment="1">
      <alignment vertical="center" wrapText="1"/>
    </xf>
    <xf numFmtId="0" fontId="16" fillId="0" borderId="12" xfId="5" applyFont="1" applyBorder="1" applyAlignment="1"/>
    <xf numFmtId="0" fontId="1" fillId="2" borderId="54" xfId="5" applyFont="1" applyFill="1" applyBorder="1"/>
    <xf numFmtId="0" fontId="1" fillId="30" borderId="4" xfId="5" applyFont="1" applyFill="1" applyBorder="1"/>
    <xf numFmtId="0" fontId="1" fillId="21" borderId="54" xfId="5" applyFont="1" applyFill="1" applyBorder="1"/>
    <xf numFmtId="0" fontId="12" fillId="20" borderId="60" xfId="5" applyFont="1" applyFill="1" applyBorder="1"/>
    <xf numFmtId="0" fontId="16" fillId="0" borderId="113" xfId="5" applyFont="1" applyBorder="1" applyAlignment="1">
      <alignment horizontal="center" wrapText="1"/>
    </xf>
    <xf numFmtId="0" fontId="16" fillId="0" borderId="112" xfId="5" applyFont="1" applyBorder="1" applyAlignment="1"/>
    <xf numFmtId="0" fontId="2" fillId="10" borderId="46" xfId="5" applyFont="1" applyFill="1" applyBorder="1"/>
    <xf numFmtId="0" fontId="2" fillId="10" borderId="1" xfId="5" applyFont="1" applyFill="1" applyBorder="1"/>
    <xf numFmtId="0" fontId="1" fillId="41" borderId="1" xfId="5" applyFont="1" applyFill="1" applyBorder="1"/>
    <xf numFmtId="0" fontId="1" fillId="42" borderId="45" xfId="5" applyFont="1" applyFill="1" applyBorder="1"/>
    <xf numFmtId="0" fontId="1" fillId="6" borderId="47" xfId="5" applyFont="1" applyFill="1" applyBorder="1"/>
    <xf numFmtId="0" fontId="16" fillId="0" borderId="114" xfId="5" applyFont="1" applyBorder="1" applyAlignment="1">
      <alignment vertical="center" wrapText="1"/>
    </xf>
    <xf numFmtId="0" fontId="1" fillId="18" borderId="4" xfId="5" applyFont="1" applyFill="1" applyBorder="1"/>
    <xf numFmtId="0" fontId="1" fillId="43" borderId="45" xfId="5" applyFont="1" applyFill="1" applyBorder="1"/>
    <xf numFmtId="0" fontId="1" fillId="44" borderId="1" xfId="5" applyFont="1" applyFill="1" applyBorder="1"/>
    <xf numFmtId="0" fontId="1" fillId="35" borderId="53" xfId="5" applyFont="1" applyFill="1" applyBorder="1"/>
    <xf numFmtId="0" fontId="15" fillId="44" borderId="0" xfId="5" applyFill="1"/>
    <xf numFmtId="0" fontId="16" fillId="25" borderId="82" xfId="5" applyNumberFormat="1" applyFont="1" applyFill="1" applyBorder="1" applyAlignment="1">
      <alignment horizontal="center" vertical="center" wrapText="1"/>
    </xf>
    <xf numFmtId="0" fontId="16" fillId="25" borderId="40" xfId="5" applyNumberFormat="1" applyFont="1" applyFill="1" applyBorder="1" applyAlignment="1">
      <alignment horizontal="center" vertical="center" wrapText="1"/>
    </xf>
    <xf numFmtId="0" fontId="15" fillId="25" borderId="4" xfId="5" applyFill="1" applyBorder="1"/>
    <xf numFmtId="0" fontId="1" fillId="25" borderId="1" xfId="5" applyNumberFormat="1" applyFont="1" applyFill="1" applyBorder="1" applyAlignment="1">
      <alignment horizontal="center" vertical="center" wrapText="1"/>
    </xf>
    <xf numFmtId="0" fontId="15" fillId="25" borderId="1" xfId="5" applyFill="1" applyBorder="1"/>
    <xf numFmtId="0" fontId="1" fillId="4" borderId="36" xfId="5" applyFont="1" applyFill="1" applyBorder="1"/>
    <xf numFmtId="0" fontId="0" fillId="0" borderId="0" xfId="0" applyNumberFormat="1" applyAlignment="1">
      <alignment horizontal="left" wrapText="1"/>
    </xf>
    <xf numFmtId="0" fontId="22" fillId="0" borderId="86" xfId="5" applyFont="1" applyBorder="1" applyAlignment="1">
      <alignment vertical="center"/>
    </xf>
    <xf numFmtId="0" fontId="1" fillId="20" borderId="61" xfId="5" applyFont="1" applyFill="1" applyBorder="1"/>
    <xf numFmtId="0" fontId="1" fillId="0" borderId="61" xfId="5" applyFont="1" applyBorder="1"/>
    <xf numFmtId="0" fontId="1" fillId="25" borderId="61" xfId="5" applyFont="1" applyFill="1" applyBorder="1"/>
    <xf numFmtId="0" fontId="1" fillId="0" borderId="61" xfId="5" applyFont="1" applyFill="1" applyBorder="1"/>
    <xf numFmtId="0" fontId="1" fillId="24" borderId="61" xfId="5" applyFont="1" applyFill="1" applyBorder="1"/>
    <xf numFmtId="0" fontId="1" fillId="17" borderId="61" xfId="5" applyFont="1" applyFill="1" applyBorder="1"/>
    <xf numFmtId="0" fontId="1" fillId="18" borderId="57" xfId="5" applyFont="1" applyFill="1" applyBorder="1"/>
    <xf numFmtId="0" fontId="1" fillId="0" borderId="57" xfId="5" applyFont="1" applyFill="1" applyBorder="1"/>
    <xf numFmtId="0" fontId="1" fillId="20" borderId="57" xfId="5" applyFont="1" applyFill="1" applyBorder="1"/>
    <xf numFmtId="0" fontId="1" fillId="22" borderId="57" xfId="5" applyFont="1" applyFill="1" applyBorder="1"/>
    <xf numFmtId="0" fontId="1" fillId="21" borderId="57" xfId="5" applyFont="1" applyFill="1" applyBorder="1"/>
    <xf numFmtId="0" fontId="1" fillId="7" borderId="57" xfId="5" applyFont="1" applyFill="1" applyBorder="1"/>
    <xf numFmtId="0" fontId="22" fillId="0" borderId="113" xfId="5" applyFont="1" applyBorder="1" applyAlignment="1">
      <alignment vertical="center"/>
    </xf>
    <xf numFmtId="0" fontId="22" fillId="0" borderId="115" xfId="5" applyFont="1" applyBorder="1" applyAlignment="1">
      <alignment vertical="center"/>
    </xf>
    <xf numFmtId="0" fontId="16" fillId="0" borderId="39" xfId="5" applyFont="1" applyBorder="1" applyAlignment="1">
      <alignment horizontal="center" wrapText="1"/>
    </xf>
    <xf numFmtId="0" fontId="16" fillId="0" borderId="38" xfId="5" applyFont="1" applyBorder="1" applyAlignment="1"/>
    <xf numFmtId="0" fontId="15" fillId="4" borderId="1" xfId="5" applyFill="1" applyBorder="1"/>
    <xf numFmtId="0" fontId="1" fillId="2" borderId="30" xfId="5" applyFont="1" applyFill="1" applyBorder="1"/>
    <xf numFmtId="0" fontId="1" fillId="0" borderId="4" xfId="5" applyNumberFormat="1" applyFont="1" applyFill="1" applyBorder="1" applyAlignment="1">
      <alignment horizontal="center" vertical="center" wrapText="1"/>
    </xf>
    <xf numFmtId="0" fontId="16" fillId="0" borderId="40" xfId="5" applyNumberFormat="1" applyFont="1" applyBorder="1" applyAlignment="1">
      <alignment horizontal="center" vertical="center" wrapText="1"/>
    </xf>
    <xf numFmtId="0" fontId="16" fillId="0" borderId="31" xfId="5" applyNumberFormat="1" applyFont="1" applyBorder="1" applyAlignment="1">
      <alignment horizontal="center" vertical="center" wrapText="1"/>
    </xf>
    <xf numFmtId="0" fontId="1" fillId="0" borderId="4" xfId="5" applyNumberFormat="1" applyFont="1" applyBorder="1" applyAlignment="1">
      <alignment horizontal="center" vertical="center" wrapText="1"/>
    </xf>
    <xf numFmtId="0" fontId="16" fillId="0" borderId="82" xfId="5" applyNumberFormat="1" applyFont="1" applyBorder="1" applyAlignment="1">
      <alignment horizontal="center" vertical="center" wrapText="1"/>
    </xf>
    <xf numFmtId="0" fontId="16" fillId="0" borderId="81" xfId="5" applyNumberFormat="1" applyFont="1" applyBorder="1" applyAlignment="1">
      <alignment horizontal="center" vertical="center" wrapText="1"/>
    </xf>
    <xf numFmtId="0" fontId="1" fillId="2" borderId="3" xfId="5" applyNumberFormat="1" applyFont="1" applyFill="1" applyBorder="1" applyAlignment="1">
      <alignment horizontal="center" vertical="center" wrapText="1"/>
    </xf>
    <xf numFmtId="0" fontId="16" fillId="45" borderId="88" xfId="5" applyNumberFormat="1" applyFont="1" applyFill="1" applyBorder="1" applyAlignment="1">
      <alignment horizontal="center" vertical="center" wrapText="1"/>
    </xf>
    <xf numFmtId="0" fontId="16" fillId="45" borderId="14" xfId="5" applyNumberFormat="1" applyFont="1" applyFill="1" applyBorder="1" applyAlignment="1">
      <alignment horizontal="center" vertical="center" wrapText="1"/>
    </xf>
    <xf numFmtId="0" fontId="16" fillId="45" borderId="30" xfId="5" applyNumberFormat="1" applyFont="1" applyFill="1" applyBorder="1" applyAlignment="1">
      <alignment horizontal="center" vertical="center" wrapText="1"/>
    </xf>
    <xf numFmtId="0" fontId="16" fillId="45" borderId="29" xfId="5" applyNumberFormat="1" applyFont="1" applyFill="1" applyBorder="1" applyAlignment="1">
      <alignment horizontal="center" vertical="center" wrapText="1"/>
    </xf>
    <xf numFmtId="0" fontId="16" fillId="0" borderId="87" xfId="5" applyFont="1" applyBorder="1" applyAlignment="1">
      <alignment horizontal="center" textRotation="90"/>
    </xf>
    <xf numFmtId="0" fontId="15" fillId="0" borderId="1" xfId="5" applyBorder="1" applyAlignment="1">
      <alignment horizontal="center" vertical="center" wrapText="1"/>
    </xf>
    <xf numFmtId="0" fontId="1" fillId="0" borderId="1" xfId="5" applyNumberFormat="1" applyFont="1" applyBorder="1" applyAlignment="1">
      <alignment vertical="center" wrapText="1"/>
    </xf>
    <xf numFmtId="0" fontId="12" fillId="2" borderId="54" xfId="5" applyFont="1" applyFill="1" applyBorder="1"/>
    <xf numFmtId="0" fontId="12" fillId="0" borderId="54" xfId="5" applyFont="1" applyBorder="1"/>
    <xf numFmtId="0" fontId="12" fillId="5" borderId="54" xfId="5" applyFont="1" applyFill="1" applyBorder="1"/>
    <xf numFmtId="0" fontId="12" fillId="0" borderId="54" xfId="5" applyFont="1" applyFill="1" applyBorder="1"/>
    <xf numFmtId="0" fontId="12" fillId="45" borderId="54" xfId="5" applyFont="1" applyFill="1" applyBorder="1"/>
    <xf numFmtId="0" fontId="16" fillId="0" borderId="12" xfId="5" applyNumberFormat="1" applyFont="1" applyFill="1" applyBorder="1" applyAlignment="1">
      <alignment horizontal="center" textRotation="90" wrapText="1"/>
    </xf>
    <xf numFmtId="49" fontId="16" fillId="0" borderId="72" xfId="5" applyNumberFormat="1" applyFont="1" applyBorder="1" applyAlignment="1">
      <alignment vertical="center"/>
    </xf>
    <xf numFmtId="0" fontId="12" fillId="45" borderId="46" xfId="5" applyFont="1" applyFill="1" applyBorder="1"/>
    <xf numFmtId="49" fontId="16" fillId="0" borderId="59" xfId="5" applyNumberFormat="1" applyFont="1" applyBorder="1" applyAlignment="1">
      <alignment horizontal="center" wrapText="1"/>
    </xf>
    <xf numFmtId="0" fontId="16" fillId="0" borderId="42" xfId="5" applyFont="1" applyBorder="1" applyAlignment="1"/>
    <xf numFmtId="0" fontId="12" fillId="45" borderId="45" xfId="5" applyFont="1" applyFill="1" applyBorder="1"/>
    <xf numFmtId="0" fontId="22" fillId="0" borderId="42" xfId="5" applyFont="1" applyBorder="1" applyAlignment="1">
      <alignment horizontal="center" wrapText="1"/>
    </xf>
    <xf numFmtId="0" fontId="22" fillId="0" borderId="42" xfId="5" applyFont="1" applyBorder="1" applyAlignment="1"/>
    <xf numFmtId="0" fontId="2" fillId="0" borderId="81" xfId="6" applyFont="1" applyBorder="1" applyAlignment="1">
      <alignment vertical="center" wrapText="1"/>
    </xf>
    <xf numFmtId="0" fontId="12" fillId="46" borderId="44" xfId="5" applyFont="1" applyFill="1" applyBorder="1"/>
    <xf numFmtId="0" fontId="13" fillId="47" borderId="46" xfId="5" applyFont="1" applyFill="1" applyBorder="1"/>
    <xf numFmtId="0" fontId="12" fillId="45" borderId="44" xfId="5" applyFont="1" applyFill="1" applyBorder="1"/>
    <xf numFmtId="0" fontId="12" fillId="48" borderId="45" xfId="5" applyFont="1" applyFill="1" applyBorder="1"/>
    <xf numFmtId="0" fontId="12" fillId="48" borderId="44" xfId="5" applyFont="1" applyFill="1" applyBorder="1"/>
    <xf numFmtId="0" fontId="1" fillId="19" borderId="44" xfId="5" applyFont="1" applyFill="1" applyBorder="1"/>
    <xf numFmtId="0" fontId="1" fillId="28" borderId="47" xfId="5" applyFont="1" applyFill="1" applyBorder="1"/>
    <xf numFmtId="0" fontId="2" fillId="0" borderId="40" xfId="6" applyFont="1" applyBorder="1" applyAlignment="1">
      <alignment horizontal="left" vertical="center" wrapText="1"/>
    </xf>
    <xf numFmtId="0" fontId="2" fillId="0" borderId="31" xfId="6" applyFont="1" applyBorder="1" applyAlignment="1">
      <alignment horizontal="left" vertical="center" wrapText="1"/>
    </xf>
    <xf numFmtId="0" fontId="15" fillId="49" borderId="0" xfId="5" applyFill="1"/>
    <xf numFmtId="0" fontId="15" fillId="46" borderId="0" xfId="5" applyFill="1"/>
    <xf numFmtId="0" fontId="15" fillId="50" borderId="0" xfId="5" applyFill="1"/>
    <xf numFmtId="0" fontId="15" fillId="6" borderId="0" xfId="5" applyFill="1"/>
    <xf numFmtId="0" fontId="15" fillId="7" borderId="0" xfId="5" applyFill="1"/>
    <xf numFmtId="0" fontId="8" fillId="0" borderId="0" xfId="5" applyNumberFormat="1" applyFont="1" applyBorder="1" applyAlignment="1">
      <alignment horizontal="center" vertical="center" wrapText="1"/>
    </xf>
    <xf numFmtId="0" fontId="27" fillId="0" borderId="116" xfId="5" applyFont="1" applyBorder="1" applyAlignment="1">
      <alignment horizontal="center"/>
    </xf>
    <xf numFmtId="0" fontId="27" fillId="0" borderId="0" xfId="5" applyFont="1" applyBorder="1" applyAlignment="1">
      <alignment horizontal="center"/>
    </xf>
    <xf numFmtId="0" fontId="6" fillId="0" borderId="103" xfId="5" applyFont="1" applyBorder="1" applyAlignment="1">
      <alignment horizontal="center" vertical="center"/>
    </xf>
    <xf numFmtId="0" fontId="6" fillId="0" borderId="85" xfId="5" applyFont="1" applyBorder="1" applyAlignment="1">
      <alignment horizontal="center" vertical="center"/>
    </xf>
    <xf numFmtId="0" fontId="6" fillId="0" borderId="86" xfId="5" applyFont="1" applyBorder="1" applyAlignment="1">
      <alignment horizontal="center" vertical="center"/>
    </xf>
    <xf numFmtId="0" fontId="9" fillId="0" borderId="99" xfId="5" applyNumberFormat="1" applyFont="1" applyBorder="1" applyAlignment="1">
      <alignment horizontal="center" vertical="center" wrapText="1"/>
    </xf>
    <xf numFmtId="0" fontId="9" fillId="0" borderId="0" xfId="5" applyNumberFormat="1" applyFont="1" applyBorder="1" applyAlignment="1">
      <alignment horizontal="center" vertical="center" wrapText="1"/>
    </xf>
    <xf numFmtId="0" fontId="9" fillId="0" borderId="75" xfId="5" applyNumberFormat="1" applyFont="1" applyBorder="1" applyAlignment="1">
      <alignment horizontal="center" vertical="center" wrapText="1"/>
    </xf>
    <xf numFmtId="0" fontId="16" fillId="0" borderId="103" xfId="5" applyNumberFormat="1" applyFont="1" applyBorder="1" applyAlignment="1">
      <alignment horizontal="center" vertical="center" textRotation="90" wrapText="1"/>
    </xf>
    <xf numFmtId="0" fontId="16" fillId="0" borderId="85" xfId="5" applyNumberFormat="1" applyFont="1" applyBorder="1" applyAlignment="1">
      <alignment horizontal="center" vertical="center" textRotation="90" wrapText="1"/>
    </xf>
    <xf numFmtId="0" fontId="16" fillId="0" borderId="86" xfId="5" applyNumberFormat="1" applyFont="1" applyBorder="1" applyAlignment="1">
      <alignment horizontal="center" vertical="center" textRotation="90" wrapText="1"/>
    </xf>
    <xf numFmtId="0" fontId="16" fillId="0" borderId="87" xfId="5" applyNumberFormat="1" applyFont="1" applyBorder="1" applyAlignment="1">
      <alignment horizontal="center" vertical="center" textRotation="90" wrapText="1"/>
    </xf>
    <xf numFmtId="0" fontId="16" fillId="0" borderId="94" xfId="5" applyNumberFormat="1" applyFont="1" applyBorder="1" applyAlignment="1">
      <alignment horizontal="center" vertical="center" textRotation="90" wrapText="1"/>
    </xf>
    <xf numFmtId="0" fontId="16" fillId="0" borderId="91" xfId="5" applyNumberFormat="1" applyFont="1" applyBorder="1" applyAlignment="1">
      <alignment horizontal="center" vertical="center" textRotation="90" wrapText="1"/>
    </xf>
    <xf numFmtId="0" fontId="16" fillId="0" borderId="42" xfId="5" applyNumberFormat="1" applyFont="1" applyBorder="1" applyAlignment="1">
      <alignment horizontal="center" vertical="center" wrapText="1"/>
    </xf>
    <xf numFmtId="0" fontId="16" fillId="0" borderId="93" xfId="5" applyNumberFormat="1" applyFont="1" applyBorder="1" applyAlignment="1">
      <alignment horizontal="center" vertical="center" wrapText="1"/>
    </xf>
    <xf numFmtId="0" fontId="16" fillId="0" borderId="51" xfId="5" applyNumberFormat="1" applyFont="1" applyBorder="1" applyAlignment="1">
      <alignment horizontal="center" vertical="center" wrapText="1"/>
    </xf>
    <xf numFmtId="0" fontId="16" fillId="0" borderId="90" xfId="5" applyNumberFormat="1" applyFont="1" applyBorder="1" applyAlignment="1">
      <alignment horizontal="center" vertical="center" wrapText="1"/>
    </xf>
    <xf numFmtId="0" fontId="16" fillId="0" borderId="80" xfId="5" applyNumberFormat="1" applyFont="1" applyFill="1" applyBorder="1" applyAlignment="1">
      <alignment horizontal="center" vertical="center" wrapText="1"/>
    </xf>
    <xf numFmtId="0" fontId="16" fillId="0" borderId="77" xfId="5" applyNumberFormat="1" applyFont="1" applyFill="1" applyBorder="1" applyAlignment="1">
      <alignment horizontal="center" vertical="center" wrapText="1"/>
    </xf>
    <xf numFmtId="0" fontId="16" fillId="0" borderId="89" xfId="5" applyNumberFormat="1" applyFont="1" applyFill="1" applyBorder="1" applyAlignment="1">
      <alignment horizontal="center" vertical="center" wrapText="1"/>
    </xf>
    <xf numFmtId="0" fontId="16" fillId="0" borderId="83" xfId="5" applyNumberFormat="1" applyFont="1" applyFill="1" applyBorder="1" applyAlignment="1">
      <alignment horizontal="center" vertical="center" wrapText="1"/>
    </xf>
    <xf numFmtId="0" fontId="16" fillId="0" borderId="87" xfId="5" applyNumberFormat="1" applyFont="1" applyBorder="1" applyAlignment="1">
      <alignment horizontal="center" vertical="center" wrapText="1"/>
    </xf>
    <xf numFmtId="0" fontId="16" fillId="0" borderId="70" xfId="5" applyNumberFormat="1" applyFont="1" applyBorder="1" applyAlignment="1">
      <alignment horizontal="center" vertical="center" wrapText="1"/>
    </xf>
    <xf numFmtId="0" fontId="16" fillId="0" borderId="80" xfId="5" applyNumberFormat="1" applyFont="1" applyBorder="1" applyAlignment="1">
      <alignment horizontal="center" vertical="center" wrapText="1"/>
    </xf>
    <xf numFmtId="0" fontId="16" fillId="0" borderId="77" xfId="5" applyNumberFormat="1" applyFont="1" applyBorder="1" applyAlignment="1">
      <alignment horizontal="center" vertical="center" wrapText="1"/>
    </xf>
    <xf numFmtId="0" fontId="16" fillId="0" borderId="89" xfId="5" applyNumberFormat="1" applyFont="1" applyBorder="1" applyAlignment="1">
      <alignment horizontal="center" vertical="center" wrapText="1"/>
    </xf>
    <xf numFmtId="0" fontId="16" fillId="0" borderId="83" xfId="5" applyNumberFormat="1" applyFont="1" applyBorder="1" applyAlignment="1">
      <alignment horizontal="center" vertical="center" wrapText="1"/>
    </xf>
    <xf numFmtId="0" fontId="16" fillId="17" borderId="80" xfId="5" applyNumberFormat="1" applyFont="1" applyFill="1" applyBorder="1" applyAlignment="1">
      <alignment horizontal="center" vertical="center" wrapText="1"/>
    </xf>
    <xf numFmtId="0" fontId="16" fillId="17" borderId="77" xfId="5" applyNumberFormat="1" applyFont="1" applyFill="1" applyBorder="1" applyAlignment="1">
      <alignment horizontal="center" vertical="center" wrapText="1"/>
    </xf>
    <xf numFmtId="0" fontId="16" fillId="17" borderId="89" xfId="5" applyNumberFormat="1" applyFont="1" applyFill="1" applyBorder="1" applyAlignment="1">
      <alignment horizontal="center" vertical="center" wrapText="1"/>
    </xf>
    <xf numFmtId="0" fontId="16" fillId="17" borderId="83" xfId="5" applyNumberFormat="1" applyFont="1" applyFill="1" applyBorder="1" applyAlignment="1">
      <alignment horizontal="center" vertical="center" wrapText="1"/>
    </xf>
    <xf numFmtId="0" fontId="16" fillId="2" borderId="87" xfId="5" applyNumberFormat="1" applyFont="1" applyFill="1" applyBorder="1" applyAlignment="1">
      <alignment horizontal="center" vertical="center" wrapText="1"/>
    </xf>
    <xf numFmtId="0" fontId="16" fillId="2" borderId="42" xfId="5" applyNumberFormat="1" applyFont="1" applyFill="1" applyBorder="1" applyAlignment="1">
      <alignment horizontal="center" vertical="center" wrapText="1"/>
    </xf>
    <xf numFmtId="0" fontId="16" fillId="2" borderId="93" xfId="5" applyNumberFormat="1" applyFont="1" applyFill="1" applyBorder="1" applyAlignment="1">
      <alignment horizontal="center" vertical="center" wrapText="1"/>
    </xf>
    <xf numFmtId="0" fontId="16" fillId="2" borderId="70" xfId="5" applyNumberFormat="1" applyFont="1" applyFill="1" applyBorder="1" applyAlignment="1">
      <alignment horizontal="center" vertical="center" wrapText="1"/>
    </xf>
    <xf numFmtId="0" fontId="16" fillId="2" borderId="51" xfId="5" applyNumberFormat="1" applyFont="1" applyFill="1" applyBorder="1" applyAlignment="1">
      <alignment horizontal="center" vertical="center" wrapText="1"/>
    </xf>
    <xf numFmtId="0" fontId="16" fillId="2" borderId="90" xfId="5" applyNumberFormat="1" applyFont="1" applyFill="1" applyBorder="1" applyAlignment="1">
      <alignment horizontal="center" vertical="center" wrapText="1"/>
    </xf>
    <xf numFmtId="0" fontId="16" fillId="0" borderId="101" xfId="5" applyNumberFormat="1" applyFont="1" applyBorder="1" applyAlignment="1">
      <alignment horizontal="center" vertical="center" wrapText="1"/>
    </xf>
    <xf numFmtId="0" fontId="16" fillId="0" borderId="99" xfId="5" applyNumberFormat="1" applyFont="1" applyBorder="1" applyAlignment="1">
      <alignment horizontal="center" vertical="center" wrapText="1"/>
    </xf>
    <xf numFmtId="0" fontId="16" fillId="0" borderId="100" xfId="5" applyNumberFormat="1" applyFont="1" applyBorder="1" applyAlignment="1">
      <alignment horizontal="center" vertical="center" wrapText="1"/>
    </xf>
    <xf numFmtId="0" fontId="16" fillId="0" borderId="24" xfId="5" applyNumberFormat="1" applyFont="1" applyBorder="1" applyAlignment="1">
      <alignment horizontal="center" vertical="center" wrapText="1"/>
    </xf>
    <xf numFmtId="0" fontId="16" fillId="0" borderId="0" xfId="5" applyNumberFormat="1" applyFont="1" applyBorder="1" applyAlignment="1">
      <alignment horizontal="center" vertical="center" wrapText="1"/>
    </xf>
    <xf numFmtId="0" fontId="16" fillId="0" borderId="95" xfId="5" applyNumberFormat="1" applyFont="1" applyBorder="1" applyAlignment="1">
      <alignment horizontal="center" vertical="center" wrapText="1"/>
    </xf>
    <xf numFmtId="0" fontId="16" fillId="0" borderId="94" xfId="5" applyNumberFormat="1" applyFont="1" applyBorder="1" applyAlignment="1">
      <alignment horizontal="center" vertical="center" wrapText="1"/>
    </xf>
    <xf numFmtId="0" fontId="16" fillId="0" borderId="91" xfId="5" applyNumberFormat="1" applyFont="1" applyBorder="1" applyAlignment="1">
      <alignment horizontal="center" vertical="center" wrapText="1"/>
    </xf>
    <xf numFmtId="0" fontId="16" fillId="0" borderId="42" xfId="5" applyFont="1" applyBorder="1" applyAlignment="1">
      <alignment horizontal="center" textRotation="90"/>
    </xf>
    <xf numFmtId="0" fontId="16" fillId="0" borderId="82" xfId="5" applyNumberFormat="1" applyFont="1" applyBorder="1" applyAlignment="1">
      <alignment horizontal="center" vertical="center" wrapText="1"/>
    </xf>
    <xf numFmtId="0" fontId="16" fillId="0" borderId="81" xfId="5" applyNumberFormat="1" applyFont="1" applyBorder="1" applyAlignment="1">
      <alignment horizontal="center" vertical="center" wrapText="1"/>
    </xf>
    <xf numFmtId="0" fontId="16" fillId="0" borderId="79" xfId="5" applyNumberFormat="1" applyFont="1" applyBorder="1" applyAlignment="1">
      <alignment horizontal="center" vertical="center" wrapText="1"/>
    </xf>
    <xf numFmtId="0" fontId="16" fillId="0" borderId="9" xfId="5" applyNumberFormat="1" applyFont="1" applyBorder="1" applyAlignment="1">
      <alignment horizontal="center" vertical="center" wrapText="1"/>
    </xf>
    <xf numFmtId="0" fontId="16" fillId="0" borderId="3" xfId="5" applyNumberFormat="1" applyFont="1" applyBorder="1" applyAlignment="1">
      <alignment horizontal="center" vertical="center" wrapText="1"/>
    </xf>
    <xf numFmtId="0" fontId="16" fillId="0" borderId="4" xfId="5" applyNumberFormat="1" applyFont="1" applyBorder="1" applyAlignment="1">
      <alignment horizontal="center" vertical="center" wrapText="1"/>
    </xf>
    <xf numFmtId="0" fontId="16" fillId="0" borderId="3" xfId="5" applyNumberFormat="1" applyFont="1" applyFill="1" applyBorder="1" applyAlignment="1">
      <alignment horizontal="center" vertical="center" wrapText="1"/>
    </xf>
    <xf numFmtId="0" fontId="16" fillId="0" borderId="4" xfId="5" applyNumberFormat="1" applyFont="1" applyFill="1" applyBorder="1" applyAlignment="1">
      <alignment horizontal="center" vertical="center" wrapText="1"/>
    </xf>
    <xf numFmtId="0" fontId="16" fillId="0" borderId="94" xfId="5" applyNumberFormat="1" applyFont="1" applyFill="1" applyBorder="1" applyAlignment="1">
      <alignment horizontal="center" vertical="center" wrapText="1"/>
    </xf>
    <xf numFmtId="0" fontId="16" fillId="0" borderId="93" xfId="5" applyNumberFormat="1" applyFont="1" applyFill="1" applyBorder="1" applyAlignment="1">
      <alignment horizontal="center" vertical="center" wrapText="1"/>
    </xf>
    <xf numFmtId="0" fontId="16" fillId="0" borderId="91" xfId="5" applyNumberFormat="1" applyFont="1" applyFill="1" applyBorder="1" applyAlignment="1">
      <alignment horizontal="center" vertical="center" wrapText="1"/>
    </xf>
    <xf numFmtId="0" fontId="16" fillId="0" borderId="90" xfId="5" applyNumberFormat="1" applyFont="1" applyFill="1" applyBorder="1" applyAlignment="1">
      <alignment horizontal="center" vertical="center" wrapText="1"/>
    </xf>
    <xf numFmtId="0" fontId="16" fillId="0" borderId="42" xfId="5" applyNumberFormat="1" applyFont="1" applyFill="1" applyBorder="1" applyAlignment="1">
      <alignment horizontal="center" textRotation="90" wrapText="1"/>
    </xf>
    <xf numFmtId="0" fontId="16" fillId="0" borderId="87" xfId="5" applyNumberFormat="1" applyFont="1" applyFill="1" applyBorder="1" applyAlignment="1">
      <alignment horizontal="center" textRotation="90" wrapText="1"/>
    </xf>
    <xf numFmtId="0" fontId="16" fillId="0" borderId="70" xfId="5" applyNumberFormat="1" applyFont="1" applyFill="1" applyBorder="1" applyAlignment="1">
      <alignment horizontal="center" textRotation="90" wrapText="1"/>
    </xf>
    <xf numFmtId="0" fontId="1" fillId="0" borderId="3" xfId="5" applyNumberFormat="1" applyFont="1" applyBorder="1" applyAlignment="1">
      <alignment horizontal="center" vertical="center" wrapText="1"/>
    </xf>
    <xf numFmtId="0" fontId="1" fillId="0" borderId="4" xfId="5" applyNumberFormat="1" applyFont="1" applyBorder="1" applyAlignment="1">
      <alignment horizontal="center" vertical="center" wrapText="1"/>
    </xf>
    <xf numFmtId="0" fontId="1" fillId="18" borderId="3" xfId="5" applyNumberFormat="1" applyFont="1" applyFill="1" applyBorder="1" applyAlignment="1">
      <alignment horizontal="center" vertical="center" wrapText="1"/>
    </xf>
    <xf numFmtId="0" fontId="1" fillId="18" borderId="4" xfId="5" applyNumberFormat="1" applyFont="1" applyFill="1" applyBorder="1" applyAlignment="1">
      <alignment horizontal="center" vertical="center" wrapText="1"/>
    </xf>
    <xf numFmtId="0" fontId="1" fillId="0" borderId="78" xfId="5" applyNumberFormat="1" applyFont="1" applyBorder="1" applyAlignment="1">
      <alignment horizontal="center" vertical="center" wrapText="1"/>
    </xf>
    <xf numFmtId="0" fontId="15" fillId="0" borderId="3" xfId="5" applyBorder="1" applyAlignment="1">
      <alignment horizontal="center"/>
    </xf>
    <xf numFmtId="0" fontId="15" fillId="0" borderId="4" xfId="5" applyBorder="1" applyAlignment="1">
      <alignment horizontal="center"/>
    </xf>
    <xf numFmtId="0" fontId="1" fillId="0" borderId="3" xfId="5" applyNumberFormat="1" applyFont="1" applyFill="1" applyBorder="1" applyAlignment="1">
      <alignment horizontal="center" vertical="center" wrapText="1"/>
    </xf>
    <xf numFmtId="0" fontId="1" fillId="0" borderId="4" xfId="5" applyNumberFormat="1" applyFont="1" applyFill="1" applyBorder="1" applyAlignment="1">
      <alignment horizontal="center" vertical="center" wrapText="1"/>
    </xf>
    <xf numFmtId="0" fontId="16" fillId="17" borderId="78" xfId="5" applyNumberFormat="1" applyFont="1" applyFill="1" applyBorder="1" applyAlignment="1">
      <alignment horizontal="center" vertical="center" wrapText="1"/>
    </xf>
    <xf numFmtId="0" fontId="16" fillId="17" borderId="8" xfId="5" applyNumberFormat="1" applyFont="1" applyFill="1" applyBorder="1" applyAlignment="1">
      <alignment horizontal="center" vertical="center" wrapText="1"/>
    </xf>
    <xf numFmtId="0" fontId="16" fillId="45" borderId="3" xfId="5" applyNumberFormat="1" applyFont="1" applyFill="1" applyBorder="1" applyAlignment="1">
      <alignment horizontal="center" vertical="center" wrapText="1"/>
    </xf>
    <xf numFmtId="0" fontId="16" fillId="45" borderId="4" xfId="5" applyNumberFormat="1" applyFont="1" applyFill="1" applyBorder="1" applyAlignment="1">
      <alignment horizontal="center" vertical="center" wrapText="1"/>
    </xf>
    <xf numFmtId="0" fontId="16" fillId="17" borderId="3" xfId="5" applyNumberFormat="1" applyFont="1" applyFill="1" applyBorder="1" applyAlignment="1">
      <alignment horizontal="center" vertical="center" wrapText="1"/>
    </xf>
    <xf numFmtId="0" fontId="16" fillId="17" borderId="4" xfId="5" applyNumberFormat="1" applyFont="1" applyFill="1" applyBorder="1" applyAlignment="1">
      <alignment horizontal="center" vertical="center" wrapText="1"/>
    </xf>
    <xf numFmtId="0" fontId="27" fillId="0" borderId="13" xfId="5" applyFont="1" applyBorder="1" applyAlignment="1">
      <alignment horizontal="center" vertical="top"/>
    </xf>
    <xf numFmtId="0" fontId="27" fillId="0" borderId="67" xfId="5" applyFont="1" applyBorder="1" applyAlignment="1">
      <alignment horizontal="center" vertical="top"/>
    </xf>
    <xf numFmtId="0" fontId="27" fillId="0" borderId="68" xfId="5" applyFont="1" applyBorder="1" applyAlignment="1">
      <alignment horizontal="center" vertical="top"/>
    </xf>
    <xf numFmtId="0" fontId="26" fillId="0" borderId="74" xfId="5" applyFont="1" applyBorder="1" applyAlignment="1">
      <alignment horizontal="center" vertical="top"/>
    </xf>
    <xf numFmtId="0" fontId="26" fillId="0" borderId="73" xfId="5" applyFont="1" applyBorder="1" applyAlignment="1">
      <alignment horizontal="center" vertical="top"/>
    </xf>
    <xf numFmtId="0" fontId="23" fillId="27" borderId="0" xfId="5" applyFont="1" applyFill="1" applyBorder="1" applyAlignment="1">
      <alignment horizontal="center" vertical="center" wrapText="1"/>
    </xf>
    <xf numFmtId="0" fontId="23" fillId="27" borderId="92" xfId="5" applyFont="1" applyFill="1" applyBorder="1" applyAlignment="1">
      <alignment horizontal="center" vertical="center" wrapText="1"/>
    </xf>
    <xf numFmtId="0" fontId="16" fillId="0" borderId="22" xfId="5" applyNumberFormat="1" applyFont="1" applyBorder="1" applyAlignment="1">
      <alignment horizontal="center" vertical="center" wrapText="1"/>
    </xf>
    <xf numFmtId="0" fontId="16" fillId="0" borderId="23" xfId="5" applyNumberFormat="1" applyFont="1" applyBorder="1" applyAlignment="1">
      <alignment horizontal="center" vertical="center" wrapText="1"/>
    </xf>
    <xf numFmtId="0" fontId="16" fillId="0" borderId="22" xfId="5" applyFont="1" applyBorder="1" applyAlignment="1">
      <alignment horizontal="center" vertical="center"/>
    </xf>
    <xf numFmtId="0" fontId="12" fillId="0" borderId="23" xfId="5" applyFont="1" applyBorder="1" applyAlignment="1">
      <alignment horizontal="center" vertical="center"/>
    </xf>
    <xf numFmtId="0" fontId="0" fillId="0" borderId="0" xfId="0" applyNumberFormat="1" applyAlignment="1">
      <alignment horizontal="left" wrapText="1"/>
    </xf>
    <xf numFmtId="0" fontId="16" fillId="0" borderId="80" xfId="5" applyNumberFormat="1" applyFont="1" applyBorder="1" applyAlignment="1">
      <alignment horizontal="center" vertical="center" textRotation="90" wrapText="1"/>
    </xf>
    <xf numFmtId="0" fontId="16" fillId="0" borderId="77" xfId="5" applyNumberFormat="1" applyFont="1" applyBorder="1" applyAlignment="1">
      <alignment horizontal="center" vertical="center" textRotation="90" wrapText="1"/>
    </xf>
    <xf numFmtId="0" fontId="16" fillId="0" borderId="84" xfId="5" applyNumberFormat="1" applyFont="1" applyBorder="1" applyAlignment="1">
      <alignment horizontal="center" vertical="center" textRotation="90" wrapText="1"/>
    </xf>
    <xf numFmtId="0" fontId="16" fillId="0" borderId="98" xfId="5" applyNumberFormat="1" applyFont="1" applyBorder="1" applyAlignment="1">
      <alignment horizontal="center" vertical="center" wrapText="1"/>
    </xf>
    <xf numFmtId="0" fontId="16" fillId="0" borderId="96" xfId="5" applyNumberFormat="1" applyFont="1" applyBorder="1" applyAlignment="1">
      <alignment horizontal="center" vertical="center" wrapText="1"/>
    </xf>
    <xf numFmtId="0" fontId="16" fillId="0" borderId="62" xfId="5" applyNumberFormat="1" applyFont="1" applyBorder="1" applyAlignment="1">
      <alignment horizontal="center" vertical="center" wrapText="1"/>
    </xf>
    <xf numFmtId="0" fontId="16" fillId="25" borderId="80" xfId="5" applyNumberFormat="1" applyFont="1" applyFill="1" applyBorder="1" applyAlignment="1">
      <alignment horizontal="center" vertical="center" wrapText="1"/>
    </xf>
    <xf numFmtId="0" fontId="16" fillId="25" borderId="77" xfId="5" applyNumberFormat="1" applyFont="1" applyFill="1" applyBorder="1" applyAlignment="1">
      <alignment horizontal="center" vertical="center" wrapText="1"/>
    </xf>
    <xf numFmtId="0" fontId="16" fillId="25" borderId="89" xfId="5" applyNumberFormat="1" applyFont="1" applyFill="1" applyBorder="1" applyAlignment="1">
      <alignment horizontal="center" vertical="center" wrapText="1"/>
    </xf>
    <xf numFmtId="0" fontId="16" fillId="25" borderId="83" xfId="5" applyNumberFormat="1" applyFont="1" applyFill="1" applyBorder="1" applyAlignment="1">
      <alignment horizontal="center" vertical="center" wrapText="1"/>
    </xf>
    <xf numFmtId="0" fontId="16" fillId="0" borderId="74" xfId="5" applyNumberFormat="1" applyFont="1" applyBorder="1" applyAlignment="1">
      <alignment horizontal="center" vertical="center" wrapText="1"/>
    </xf>
    <xf numFmtId="0" fontId="16" fillId="0" borderId="75" xfId="5" applyNumberFormat="1" applyFont="1" applyBorder="1" applyAlignment="1">
      <alignment horizontal="center" vertical="center" wrapText="1"/>
    </xf>
    <xf numFmtId="0" fontId="16" fillId="0" borderId="73" xfId="5" applyNumberFormat="1" applyFont="1" applyBorder="1" applyAlignment="1">
      <alignment horizontal="center" vertical="center" wrapText="1"/>
    </xf>
    <xf numFmtId="0" fontId="16" fillId="0" borderId="102" xfId="5" applyNumberFormat="1" applyFont="1" applyBorder="1" applyAlignment="1">
      <alignment horizontal="center" vertical="center" wrapText="1"/>
    </xf>
    <xf numFmtId="0" fontId="16" fillId="0" borderId="92" xfId="5" applyNumberFormat="1" applyFont="1" applyBorder="1" applyAlignment="1">
      <alignment horizontal="center" vertical="center" wrapText="1"/>
    </xf>
    <xf numFmtId="0" fontId="16" fillId="2" borderId="98" xfId="5" applyNumberFormat="1" applyFont="1" applyFill="1" applyBorder="1" applyAlignment="1">
      <alignment horizontal="center" vertical="center" wrapText="1"/>
    </xf>
    <xf numFmtId="0" fontId="16" fillId="2" borderId="96" xfId="5" applyNumberFormat="1" applyFont="1" applyFill="1" applyBorder="1" applyAlignment="1">
      <alignment horizontal="center" vertical="center" wrapText="1"/>
    </xf>
    <xf numFmtId="0" fontId="16" fillId="2" borderId="62" xfId="5" applyNumberFormat="1" applyFont="1" applyFill="1" applyBorder="1" applyAlignment="1">
      <alignment horizontal="center" vertical="center" wrapText="1"/>
    </xf>
    <xf numFmtId="0" fontId="16" fillId="0" borderId="101" xfId="5" applyNumberFormat="1" applyFont="1" applyFill="1" applyBorder="1" applyAlignment="1">
      <alignment horizontal="center" vertical="center" wrapText="1"/>
    </xf>
    <xf numFmtId="0" fontId="16" fillId="0" borderId="99" xfId="5" applyNumberFormat="1" applyFont="1" applyFill="1" applyBorder="1" applyAlignment="1">
      <alignment horizontal="center" vertical="center" wrapText="1"/>
    </xf>
    <xf numFmtId="0" fontId="16" fillId="0" borderId="100" xfId="5" applyNumberFormat="1" applyFont="1" applyFill="1" applyBorder="1" applyAlignment="1">
      <alignment horizontal="center" vertical="center" wrapText="1"/>
    </xf>
    <xf numFmtId="0" fontId="16" fillId="0" borderId="24" xfId="5" applyNumberFormat="1" applyFont="1" applyFill="1" applyBorder="1" applyAlignment="1">
      <alignment horizontal="center" vertical="center" wrapText="1"/>
    </xf>
    <xf numFmtId="0" fontId="16" fillId="0" borderId="0" xfId="5" applyNumberFormat="1" applyFont="1" applyFill="1" applyBorder="1" applyAlignment="1">
      <alignment horizontal="center" vertical="center" wrapText="1"/>
    </xf>
    <xf numFmtId="0" fontId="16" fillId="0" borderId="95" xfId="5" applyNumberFormat="1" applyFont="1" applyFill="1" applyBorder="1" applyAlignment="1">
      <alignment horizontal="center" vertical="center" wrapText="1"/>
    </xf>
    <xf numFmtId="0" fontId="16" fillId="0" borderId="74" xfId="5" applyNumberFormat="1" applyFont="1" applyFill="1" applyBorder="1" applyAlignment="1">
      <alignment horizontal="center" vertical="center" wrapText="1"/>
    </xf>
    <xf numFmtId="0" fontId="16" fillId="0" borderId="75" xfId="5" applyNumberFormat="1" applyFont="1" applyFill="1" applyBorder="1" applyAlignment="1">
      <alignment horizontal="center" vertical="center" wrapText="1"/>
    </xf>
    <xf numFmtId="0" fontId="16" fillId="0" borderId="73" xfId="5" applyNumberFormat="1" applyFont="1" applyFill="1" applyBorder="1" applyAlignment="1">
      <alignment horizontal="center" vertical="center" wrapText="1"/>
    </xf>
    <xf numFmtId="0" fontId="16" fillId="0" borderId="65" xfId="5" applyNumberFormat="1" applyFont="1" applyBorder="1" applyAlignment="1">
      <alignment horizontal="center" vertical="center" wrapText="1"/>
    </xf>
    <xf numFmtId="0" fontId="16" fillId="20" borderId="80" xfId="5" applyNumberFormat="1" applyFont="1" applyFill="1" applyBorder="1" applyAlignment="1">
      <alignment horizontal="center" vertical="center" wrapText="1"/>
    </xf>
    <xf numFmtId="0" fontId="16" fillId="20" borderId="77" xfId="5" applyNumberFormat="1" applyFont="1" applyFill="1" applyBorder="1" applyAlignment="1">
      <alignment horizontal="center" vertical="center" wrapText="1"/>
    </xf>
    <xf numFmtId="0" fontId="16" fillId="20" borderId="89" xfId="5" applyNumberFormat="1" applyFont="1" applyFill="1" applyBorder="1" applyAlignment="1">
      <alignment horizontal="center" vertical="center" wrapText="1"/>
    </xf>
    <xf numFmtId="0" fontId="16" fillId="20" borderId="83" xfId="5" applyNumberFormat="1" applyFont="1" applyFill="1" applyBorder="1" applyAlignment="1">
      <alignment horizontal="center" vertical="center" wrapText="1"/>
    </xf>
    <xf numFmtId="0" fontId="16" fillId="20" borderId="98" xfId="5" applyNumberFormat="1" applyFont="1" applyFill="1" applyBorder="1" applyAlignment="1">
      <alignment horizontal="center" vertical="center" wrapText="1"/>
    </xf>
    <xf numFmtId="0" fontId="16" fillId="20" borderId="97" xfId="5" applyNumberFormat="1" applyFont="1" applyFill="1" applyBorder="1" applyAlignment="1">
      <alignment horizontal="center" vertical="center" wrapText="1"/>
    </xf>
    <xf numFmtId="0" fontId="16" fillId="20" borderId="87" xfId="5" applyNumberFormat="1" applyFont="1" applyFill="1" applyBorder="1" applyAlignment="1">
      <alignment horizontal="center" vertical="center" wrapText="1"/>
    </xf>
    <xf numFmtId="0" fontId="16" fillId="20" borderId="94" xfId="5" applyNumberFormat="1" applyFont="1" applyFill="1" applyBorder="1" applyAlignment="1">
      <alignment horizontal="center" vertical="center" wrapText="1"/>
    </xf>
    <xf numFmtId="0" fontId="16" fillId="20" borderId="70" xfId="5" applyNumberFormat="1" applyFont="1" applyFill="1" applyBorder="1" applyAlignment="1">
      <alignment horizontal="center" vertical="center" wrapText="1"/>
    </xf>
    <xf numFmtId="0" fontId="16" fillId="20" borderId="91" xfId="5" applyNumberFormat="1" applyFont="1" applyFill="1" applyBorder="1" applyAlignment="1">
      <alignment horizontal="center" vertical="center" wrapText="1"/>
    </xf>
    <xf numFmtId="0" fontId="16" fillId="0" borderId="48" xfId="5" applyFont="1" applyBorder="1" applyAlignment="1">
      <alignment horizontal="center" textRotation="90"/>
    </xf>
    <xf numFmtId="0" fontId="16" fillId="0" borderId="41" xfId="5" applyFont="1" applyBorder="1" applyAlignment="1">
      <alignment horizontal="center" textRotation="90"/>
    </xf>
    <xf numFmtId="0" fontId="16" fillId="25" borderId="3" xfId="5" applyNumberFormat="1" applyFont="1" applyFill="1" applyBorder="1" applyAlignment="1">
      <alignment horizontal="center" vertical="center" wrapText="1"/>
    </xf>
    <xf numFmtId="0" fontId="16" fillId="25" borderId="4" xfId="5" applyNumberFormat="1" applyFont="1" applyFill="1" applyBorder="1" applyAlignment="1">
      <alignment horizontal="center" vertical="center" wrapText="1"/>
    </xf>
    <xf numFmtId="0" fontId="16" fillId="20" borderId="3" xfId="5" applyNumberFormat="1" applyFont="1" applyFill="1" applyBorder="1" applyAlignment="1">
      <alignment horizontal="center" vertical="center" wrapText="1"/>
    </xf>
    <xf numFmtId="0" fontId="16" fillId="20" borderId="4" xfId="5" applyNumberFormat="1" applyFont="1" applyFill="1" applyBorder="1" applyAlignment="1">
      <alignment horizontal="center" vertical="center" wrapText="1"/>
    </xf>
    <xf numFmtId="0" fontId="16" fillId="0" borderId="97" xfId="5" applyNumberFormat="1" applyFont="1" applyFill="1" applyBorder="1" applyAlignment="1">
      <alignment horizontal="center" vertical="center" wrapText="1"/>
    </xf>
    <xf numFmtId="0" fontId="16" fillId="0" borderId="62" xfId="5" applyNumberFormat="1" applyFont="1" applyFill="1" applyBorder="1" applyAlignment="1">
      <alignment horizontal="center" vertical="center" wrapText="1"/>
    </xf>
    <xf numFmtId="0" fontId="16" fillId="0" borderId="96" xfId="5" applyNumberFormat="1" applyFont="1" applyFill="1" applyBorder="1" applyAlignment="1">
      <alignment horizontal="center" textRotation="90" wrapText="1"/>
    </xf>
    <xf numFmtId="0" fontId="1" fillId="20" borderId="3" xfId="5" applyNumberFormat="1" applyFont="1" applyFill="1" applyBorder="1" applyAlignment="1">
      <alignment horizontal="center" vertical="center" wrapText="1"/>
    </xf>
    <xf numFmtId="0" fontId="1" fillId="20" borderId="4" xfId="5" applyNumberFormat="1" applyFont="1" applyFill="1" applyBorder="1" applyAlignment="1">
      <alignment horizontal="center" vertical="center" wrapText="1"/>
    </xf>
    <xf numFmtId="0" fontId="1" fillId="24" borderId="3" xfId="5" applyNumberFormat="1" applyFont="1" applyFill="1" applyBorder="1" applyAlignment="1">
      <alignment horizontal="center" vertical="center" wrapText="1"/>
    </xf>
    <xf numFmtId="0" fontId="1" fillId="24" borderId="4" xfId="5" applyNumberFormat="1" applyFont="1" applyFill="1" applyBorder="1" applyAlignment="1">
      <alignment horizontal="center" vertical="center" wrapText="1"/>
    </xf>
    <xf numFmtId="0" fontId="15" fillId="2" borderId="3" xfId="5" applyFill="1" applyBorder="1" applyAlignment="1">
      <alignment horizontal="center"/>
    </xf>
    <xf numFmtId="0" fontId="15" fillId="2" borderId="4" xfId="5" applyFill="1" applyBorder="1" applyAlignment="1">
      <alignment horizontal="center"/>
    </xf>
    <xf numFmtId="0" fontId="16" fillId="7" borderId="3" xfId="5" applyNumberFormat="1" applyFont="1" applyFill="1" applyBorder="1" applyAlignment="1">
      <alignment horizontal="center" vertical="center" wrapText="1"/>
    </xf>
    <xf numFmtId="0" fontId="16" fillId="7" borderId="4" xfId="5" applyNumberFormat="1" applyFont="1" applyFill="1" applyBorder="1" applyAlignment="1">
      <alignment horizontal="center" vertical="center" wrapText="1"/>
    </xf>
    <xf numFmtId="0" fontId="1" fillId="7" borderId="3" xfId="5" applyNumberFormat="1" applyFont="1" applyFill="1" applyBorder="1" applyAlignment="1">
      <alignment horizontal="center" vertical="center" wrapText="1"/>
    </xf>
    <xf numFmtId="0" fontId="1" fillId="7" borderId="4" xfId="5" applyNumberFormat="1" applyFont="1" applyFill="1" applyBorder="1" applyAlignment="1">
      <alignment horizontal="center" vertical="center" wrapText="1"/>
    </xf>
    <xf numFmtId="0" fontId="16" fillId="7" borderId="11" xfId="5" applyNumberFormat="1" applyFont="1" applyFill="1" applyBorder="1" applyAlignment="1">
      <alignment horizontal="center" vertical="center" wrapText="1"/>
    </xf>
    <xf numFmtId="0" fontId="23" fillId="27" borderId="13" xfId="5" applyFont="1" applyFill="1" applyBorder="1" applyAlignment="1">
      <alignment horizontal="center" vertical="center" wrapText="1"/>
    </xf>
    <xf numFmtId="0" fontId="23" fillId="27" borderId="68" xfId="5" applyFont="1" applyFill="1" applyBorder="1" applyAlignment="1">
      <alignment horizontal="center" vertical="center" wrapText="1"/>
    </xf>
    <xf numFmtId="0" fontId="16" fillId="0" borderId="25" xfId="5" applyNumberFormat="1" applyFont="1" applyBorder="1" applyAlignment="1">
      <alignment horizontal="center" vertical="center" wrapText="1"/>
    </xf>
    <xf numFmtId="0" fontId="16" fillId="0" borderId="18" xfId="5" applyNumberFormat="1" applyFont="1" applyBorder="1" applyAlignment="1">
      <alignment horizontal="center" vertical="center" wrapText="1"/>
    </xf>
    <xf numFmtId="0" fontId="16" fillId="0" borderId="23" xfId="5" applyFont="1" applyBorder="1" applyAlignment="1">
      <alignment horizontal="center" vertical="center"/>
    </xf>
    <xf numFmtId="0" fontId="16" fillId="0" borderId="40" xfId="5" applyNumberFormat="1" applyFont="1" applyBorder="1" applyAlignment="1">
      <alignment horizontal="center" vertical="center" wrapText="1"/>
    </xf>
    <xf numFmtId="0" fontId="16" fillId="0" borderId="31" xfId="5" applyNumberFormat="1" applyFont="1" applyBorder="1" applyAlignment="1">
      <alignment horizontal="center" vertical="center" wrapText="1"/>
    </xf>
    <xf numFmtId="0" fontId="27" fillId="0" borderId="75" xfId="5" applyFont="1" applyBorder="1" applyAlignment="1">
      <alignment horizontal="center" vertical="top"/>
    </xf>
    <xf numFmtId="0" fontId="27" fillId="0" borderId="73" xfId="5" applyFont="1" applyBorder="1" applyAlignment="1">
      <alignment horizontal="center" vertical="top"/>
    </xf>
    <xf numFmtId="0" fontId="2" fillId="0" borderId="10" xfId="6" applyFont="1" applyBorder="1" applyAlignment="1">
      <alignment horizontal="left" vertical="center" wrapText="1"/>
    </xf>
    <xf numFmtId="0" fontId="2" fillId="0" borderId="20" xfId="6" applyFont="1" applyBorder="1" applyAlignment="1">
      <alignment horizontal="left" vertical="center" wrapText="1"/>
    </xf>
    <xf numFmtId="0" fontId="18" fillId="0" borderId="0" xfId="5" applyFont="1" applyAlignment="1">
      <alignment horizontal="center" vertical="center"/>
    </xf>
    <xf numFmtId="0" fontId="15" fillId="0" borderId="1" xfId="5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left" vertical="center" wrapText="1"/>
    </xf>
    <xf numFmtId="0" fontId="3" fillId="0" borderId="2" xfId="6" applyFont="1" applyBorder="1" applyAlignment="1">
      <alignment horizontal="center" vertical="center" wrapText="1"/>
    </xf>
    <xf numFmtId="0" fontId="3" fillId="0" borderId="4" xfId="6" applyFont="1" applyBorder="1" applyAlignment="1">
      <alignment horizontal="center" vertical="center" wrapText="1"/>
    </xf>
    <xf numFmtId="0" fontId="23" fillId="27" borderId="74" xfId="5" applyFont="1" applyFill="1" applyBorder="1" applyAlignment="1">
      <alignment horizontal="center" vertical="center" wrapText="1"/>
    </xf>
    <xf numFmtId="0" fontId="23" fillId="27" borderId="73" xfId="5" applyFont="1" applyFill="1" applyBorder="1" applyAlignment="1">
      <alignment horizontal="center" vertical="center" wrapText="1"/>
    </xf>
    <xf numFmtId="0" fontId="12" fillId="0" borderId="69" xfId="5" applyFont="1" applyFill="1" applyBorder="1" applyAlignment="1">
      <alignment horizontal="center" vertical="center" wrapText="1"/>
    </xf>
    <xf numFmtId="0" fontId="12" fillId="0" borderId="9" xfId="5" applyFont="1" applyFill="1" applyBorder="1" applyAlignment="1">
      <alignment horizontal="center" vertical="center" wrapText="1"/>
    </xf>
    <xf numFmtId="0" fontId="12" fillId="0" borderId="26" xfId="5" applyFont="1" applyFill="1" applyBorder="1" applyAlignment="1">
      <alignment horizontal="center" vertical="center" wrapText="1"/>
    </xf>
    <xf numFmtId="0" fontId="12" fillId="0" borderId="20" xfId="5" applyFont="1" applyFill="1" applyBorder="1" applyAlignment="1">
      <alignment horizontal="center" vertical="center" wrapText="1"/>
    </xf>
    <xf numFmtId="0" fontId="16" fillId="0" borderId="65" xfId="5" applyNumberFormat="1" applyFont="1" applyBorder="1" applyAlignment="1">
      <alignment horizontal="center" vertical="center" textRotation="90" wrapText="1"/>
    </xf>
    <xf numFmtId="0" fontId="16" fillId="0" borderId="97" xfId="5" applyNumberFormat="1" applyFont="1" applyBorder="1" applyAlignment="1">
      <alignment horizontal="center" vertical="center" wrapText="1"/>
    </xf>
    <xf numFmtId="0" fontId="16" fillId="0" borderId="104" xfId="5" applyNumberFormat="1" applyFont="1" applyBorder="1" applyAlignment="1">
      <alignment horizontal="center" vertical="center" wrapText="1"/>
    </xf>
    <xf numFmtId="0" fontId="16" fillId="0" borderId="16" xfId="5" applyNumberFormat="1" applyFont="1" applyBorder="1" applyAlignment="1">
      <alignment horizontal="center" vertical="center" wrapText="1"/>
    </xf>
    <xf numFmtId="0" fontId="1" fillId="2" borderId="3" xfId="5" applyNumberFormat="1" applyFont="1" applyFill="1" applyBorder="1" applyAlignment="1">
      <alignment horizontal="center" vertical="center" wrapText="1"/>
    </xf>
    <xf numFmtId="0" fontId="1" fillId="2" borderId="4" xfId="5" applyNumberFormat="1" applyFont="1" applyFill="1" applyBorder="1" applyAlignment="1">
      <alignment horizontal="center" vertical="center" wrapText="1"/>
    </xf>
    <xf numFmtId="0" fontId="16" fillId="20" borderId="11" xfId="5" applyNumberFormat="1" applyFont="1" applyFill="1" applyBorder="1" applyAlignment="1">
      <alignment horizontal="center" vertical="center" wrapText="1"/>
    </xf>
    <xf numFmtId="0" fontId="16" fillId="0" borderId="27" xfId="5" applyNumberFormat="1" applyFont="1" applyBorder="1" applyAlignment="1">
      <alignment horizontal="center" vertical="center" wrapText="1"/>
    </xf>
    <xf numFmtId="0" fontId="16" fillId="0" borderId="105" xfId="5" applyNumberFormat="1" applyFont="1" applyBorder="1" applyAlignment="1">
      <alignment horizontal="center" vertical="center" wrapText="1"/>
    </xf>
    <xf numFmtId="0" fontId="1" fillId="25" borderId="3" xfId="5" applyNumberFormat="1" applyFont="1" applyFill="1" applyBorder="1" applyAlignment="1">
      <alignment horizontal="center" vertical="center" wrapText="1"/>
    </xf>
    <xf numFmtId="0" fontId="1" fillId="25" borderId="4" xfId="5" applyNumberFormat="1" applyFont="1" applyFill="1" applyBorder="1" applyAlignment="1">
      <alignment horizontal="center" vertical="center" wrapText="1"/>
    </xf>
    <xf numFmtId="0" fontId="15" fillId="20" borderId="3" xfId="5" applyFill="1" applyBorder="1" applyAlignment="1">
      <alignment horizontal="center"/>
    </xf>
    <xf numFmtId="0" fontId="15" fillId="20" borderId="4" xfId="5" applyFill="1" applyBorder="1" applyAlignment="1">
      <alignment horizontal="center"/>
    </xf>
    <xf numFmtId="0" fontId="16" fillId="0" borderId="106" xfId="5" applyFont="1" applyBorder="1" applyAlignment="1">
      <alignment horizontal="center" vertical="center"/>
    </xf>
    <xf numFmtId="0" fontId="16" fillId="0" borderId="107" xfId="5" applyFont="1" applyBorder="1" applyAlignment="1">
      <alignment horizontal="center" vertical="center"/>
    </xf>
    <xf numFmtId="0" fontId="23" fillId="27" borderId="24" xfId="5" applyFont="1" applyFill="1" applyBorder="1" applyAlignment="1">
      <alignment horizontal="center" vertical="center" wrapText="1"/>
    </xf>
    <xf numFmtId="0" fontId="23" fillId="27" borderId="104" xfId="5" applyFont="1" applyFill="1" applyBorder="1" applyAlignment="1">
      <alignment horizontal="center" vertical="center" wrapText="1"/>
    </xf>
    <xf numFmtId="0" fontId="23" fillId="27" borderId="16" xfId="5" applyFont="1" applyFill="1" applyBorder="1" applyAlignment="1">
      <alignment horizontal="center" vertical="center" wrapText="1"/>
    </xf>
    <xf numFmtId="0" fontId="12" fillId="0" borderId="17" xfId="5" applyFont="1" applyFill="1" applyBorder="1" applyAlignment="1">
      <alignment horizontal="center" vertical="center" wrapText="1"/>
    </xf>
    <xf numFmtId="0" fontId="16" fillId="0" borderId="84" xfId="5" applyNumberFormat="1" applyFont="1" applyBorder="1" applyAlignment="1">
      <alignment horizontal="center" vertical="center" wrapText="1"/>
    </xf>
    <xf numFmtId="0" fontId="16" fillId="0" borderId="78" xfId="5" applyNumberFormat="1" applyFont="1" applyBorder="1" applyAlignment="1">
      <alignment horizontal="center" vertical="center" wrapText="1"/>
    </xf>
    <xf numFmtId="0" fontId="1" fillId="0" borderId="79" xfId="5" applyNumberFormat="1" applyFont="1" applyBorder="1" applyAlignment="1">
      <alignment horizontal="center" vertical="center" wrapText="1"/>
    </xf>
    <xf numFmtId="0" fontId="16" fillId="24" borderId="3" xfId="5" applyNumberFormat="1" applyFont="1" applyFill="1" applyBorder="1" applyAlignment="1">
      <alignment horizontal="center" vertical="center" wrapText="1"/>
    </xf>
    <xf numFmtId="0" fontId="16" fillId="24" borderId="4" xfId="5" applyNumberFormat="1" applyFont="1" applyFill="1" applyBorder="1" applyAlignment="1">
      <alignment horizontal="center" vertical="center" wrapText="1"/>
    </xf>
    <xf numFmtId="0" fontId="16" fillId="0" borderId="11" xfId="5" applyNumberFormat="1" applyFont="1" applyFill="1" applyBorder="1" applyAlignment="1">
      <alignment horizontal="center" vertical="center" wrapText="1"/>
    </xf>
    <xf numFmtId="0" fontId="2" fillId="0" borderId="26" xfId="6" applyFont="1" applyBorder="1" applyAlignment="1">
      <alignment horizontal="left" vertical="center" wrapText="1"/>
    </xf>
    <xf numFmtId="0" fontId="2" fillId="0" borderId="110" xfId="6" applyFont="1" applyBorder="1" applyAlignment="1">
      <alignment horizontal="left" vertical="center" wrapText="1"/>
    </xf>
  </cellXfs>
  <cellStyles count="7">
    <cellStyle name="Excel Built-in Normal" xfId="5" xr:uid="{00000000-0005-0000-0000-000000000000}"/>
    <cellStyle name="Обычный" xfId="0" builtinId="0"/>
    <cellStyle name="Обычный 2" xfId="2" xr:uid="{00000000-0005-0000-0000-000002000000}"/>
    <cellStyle name="Обычный 2 2" xfId="4" xr:uid="{00000000-0005-0000-0000-000003000000}"/>
    <cellStyle name="Обычный 3" xfId="3" xr:uid="{00000000-0005-0000-0000-000004000000}"/>
    <cellStyle name="Обычный 4" xfId="1" xr:uid="{00000000-0005-0000-0000-000005000000}"/>
    <cellStyle name="Обычный 5" xfId="6" xr:uid="{00000000-0005-0000-0000-000006000000}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0</xdr:row>
      <xdr:rowOff>121919</xdr:rowOff>
    </xdr:from>
    <xdr:to>
      <xdr:col>13</xdr:col>
      <xdr:colOff>518160</xdr:colOff>
      <xdr:row>103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06680" y="121919"/>
          <a:ext cx="8336280" cy="309829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Пояснительная записка</a:t>
          </a:r>
          <a:r>
            <a:rPr lang="ru-RU" sz="1400"/>
            <a:t> </a:t>
          </a:r>
        </a:p>
        <a:p>
          <a:pPr algn="ctr"/>
          <a:endParaRPr lang="ru-RU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5.1. Нормативная база реализации ППССЗ ОУ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Настоящий учебный план программы подготовки специалистов среднего звена государственного бюджетного профессионального образовательного учреждения Ростовской области "Каменский педагогический колледж" разработан на основе: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Федерального  закона от 29.12.2012г. N 273-ФЗ "Об образовании в Российской Федерации" (с изм. и доп., вступ. в силу с 28.02.2023г.), 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Федерального государственного образовательного стандарта среднего профессионального образования по специальности 44.02.02 Преподавание в начальных классах, утвержденного приказом Министерства просвещения Российской Федерации от 17 августа 2022г. №742,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Федерального государственного образовательного стандарта среднего общего образования, утвержденного приказом Министерства образования и науки РФ от 17.05.2012г. № 413 (с изменениями от 12.08.2022г.),  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Рекомендаций по получению среднего общего образования в пределах освоения образовательной программы среднего профессионального образования от 01.03.2023г. № 05-592, - 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Порядка организации и осуществления образовательной деятельности по образовательным программам среднего профессионального образования, утвержденного приказом Министерства просвещения  Российской Федерации от 24.08.2022г. № 762, 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Приказа Министерства просвещения Российской Федерации от 08.11.2021г. № 800 "Об утверждении порядка проведения государственной итоговой аттестации по образовательным программам среднего профессионального образования", 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Приказа Министерства науки и высшего образования РФ N 885/Министерства просвещения РФ № 390 от 05.08.2020г.  "О практической подготовке обучающихся".</a:t>
          </a:r>
        </a:p>
        <a:p>
          <a:endParaRPr lang="ru-RU" sz="1100" b="1"/>
        </a:p>
        <a:p>
          <a:r>
            <a:rPr lang="ru-RU" sz="1100" b="1"/>
            <a:t>5.2. Организация учебного процесса и режим занятий</a:t>
          </a:r>
        </a:p>
        <a:p>
          <a:r>
            <a:rPr lang="ru-RU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Учебный год начинается 1 сентября (если этот день приходится на выходной день, то в этом случае учебный год начинается в первый, следующий за ним, рабочий день). Объем образовательной программы - 5940 академических часов, продолжительность учебной недели - 6 дней, продолжительность учебных занятий - 45 минут. Учебная деятельность обучающихся предусматривает учебные занятия, самостоятельную работу, выполнение индивидуального проекта, курсовой и дипломной работы,   учебную и производственную практики.</a:t>
          </a:r>
        </a:p>
        <a:p>
          <a:r>
            <a:rPr lang="ru-RU"/>
            <a:t>     </a:t>
          </a:r>
          <a:r>
            <a:rPr lang="ru-RU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Учебная и производственная практики проводятся концентрированно в  процессе освоения профессиональных модулей и в соответствии с графиками учебного процесса. Преддипломная практика проводится после завершения изучения профессиональных модулей, прохождения всех видов практики и реализуется на базе образовательных учреждений. Обязательная учебная нагрузка обучающихся при прохождении преддипломной практики составляет 36 часов в неделю.</a:t>
          </a:r>
          <a:r>
            <a:rPr lang="ru-RU"/>
            <a:t> </a:t>
          </a:r>
        </a:p>
        <a:p>
          <a:endParaRPr lang="ru-RU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5.3. Общеобразовательный цикл</a:t>
          </a:r>
          <a:r>
            <a:rPr lang="ru-RU"/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x-non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Общеобразовательный цикл  формируется в соответствии с</a:t>
          </a:r>
          <a:r>
            <a:rPr lang="x-non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x-non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методическими рекомендациями по реализации среднего общего образования в пределах освоения образовательной программы среднего профессионального образования на базе основного общего образования   Министерства просвещения РФ от 01.03.2023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г.</a:t>
          </a:r>
          <a:r>
            <a:rPr lang="x-non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№ 05-592)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ru-RU" sz="1100" b="1"/>
        </a:p>
        <a:p>
          <a:r>
            <a:rPr lang="ru-RU" sz="1100" b="1"/>
            <a:t>5.4. Формирование вариативной части ППССЗ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Объем времени вариативной части   в количестве 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1350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часов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использован:  </a:t>
          </a: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на дальнейшее развитие общих и профессиональных компетенций, углубленную подготовку по циклам дисциплин и профессиональных модулей: </a:t>
          </a:r>
        </a:p>
        <a:p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СГ.00</a:t>
          </a:r>
          <a:r>
            <a:rPr lang="ru-RU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Социально-гуманитарный цикл  </a:t>
          </a:r>
          <a:r>
            <a:rPr lang="ru-RU" sz="1100" b="1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–  113 ч.:</a:t>
          </a:r>
        </a:p>
        <a:p>
          <a:r>
            <a:rPr lang="ru-RU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СГ.01 </a:t>
          </a:r>
          <a:r>
            <a:rPr lang="ru-RU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– История России – 6 часов,</a:t>
          </a:r>
          <a:endParaRPr lang="ru-RU">
            <a:solidFill>
              <a:sysClr val="windowText" lastClr="000000"/>
            </a:solidFill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СГ.02 –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Иностранный язык в профессиональной деятельности – 70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СГ.03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Безопасность жизнедеятельности – 6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СГ.04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Физическая культура – 30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СГ.05 –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Основы финансовой грамотности – 1 час.</a:t>
          </a:r>
        </a:p>
        <a:p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ОП.00</a:t>
          </a:r>
          <a:r>
            <a:rPr lang="ru-RU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Общепрофессиональный цикл – 174 ч.: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Основы педагогики – 18 часов,</a:t>
          </a:r>
          <a:endParaRPr lang="ru-RU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02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Основы психологии – 18 часов,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03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Основы обучения лиц с особыми образовательными потребностями – 7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04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Русский язык и культура профессиональной коммуникации педагога – 12 часов,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05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Возрастная анатомия, физиология и гигиена – 18 часов,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07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Информатика и информационно-коммуникационные технологии в профессиональной деятельности – 98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08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Математика в профессиональной деятельности – 12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09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Возрастная психология – 10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Педагогическая психология – 1</a:t>
          </a:r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час,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Основы специальной педагогики и психологии – 20 часов, </a:t>
          </a:r>
        </a:p>
        <a:p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П.00</a:t>
          </a:r>
          <a:r>
            <a:rPr lang="ru-RU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Профессиональный цикл –  579</a:t>
          </a:r>
          <a:r>
            <a:rPr lang="ru-R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ч.:</a:t>
          </a:r>
        </a:p>
        <a:p>
          <a:endParaRPr lang="ru-RU" sz="1100" b="1" i="1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ПМ.01 Педагогическая деятельность по проектированию, реализации и анализу процесса обучения в начальном общем образовании - 491ч.</a:t>
          </a:r>
        </a:p>
        <a:p>
          <a:r>
            <a:rPr lang="ru-RU" sz="1100" b="1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МДК.01.01 - </a:t>
          </a:r>
          <a:r>
            <a:rPr lang="ru-RU" sz="1100" b="0" i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Теоретические основы организации обучения</a:t>
          </a:r>
          <a:r>
            <a:rPr lang="ru-RU" sz="1100" b="0" i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в начальных классах </a:t>
          </a:r>
          <a:r>
            <a:rPr lang="ru-RU" sz="1100" b="0" i="1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- 4 часа</a:t>
          </a:r>
          <a:endParaRPr lang="ru-RU" sz="1100" b="0" i="1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МДК.01.02 –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Русский язык с методикой преподавания – 90 часов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МДК.01.03 -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Детская литература с практикумом по выразительному чтению – 47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МДК.01.04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Теоретические основы начального курса математики с методикой преподавания – 98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МДК.01.05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Естествознание с методикой преподавания – 42 часа,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МДК.01.06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Обществознание с методикой преподавания – 1 час,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01.07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Методика обучения технологии с практикумом – 69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МДК.01.08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Теория и методика физического воспитания с практикумом – 21 час</a:t>
          </a:r>
          <a:endParaRPr lang="ru-RU">
            <a:effectLst/>
          </a:endParaRPr>
        </a:p>
        <a:p>
          <a:endParaRPr lang="ru-RU" sz="1100" b="1" i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ПМ.02</a:t>
          </a:r>
          <a:r>
            <a:rPr lang="ru-RU" sz="1100" b="1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Педагогическая </a:t>
          </a:r>
          <a:r>
            <a:rPr lang="ru-RU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деятельность по проектированию, реализации и анализу внеурочной деятельности обучающихся- 35ч.</a:t>
          </a:r>
          <a:endParaRPr lang="ru-RU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 02.01 </a:t>
          </a:r>
          <a:r>
            <a:rPr lang="ru-R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сновы организации внеурочной работы в области  научно-познавательной деятельности младших школьников –10 часов,</a:t>
          </a:r>
          <a:endParaRPr lang="ru-RU">
            <a:effectLst/>
          </a:endParaRPr>
        </a:p>
        <a:p>
          <a:endParaRPr lang="ru-RU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ПМ.03 Воспитательная деятельность, в том</a:t>
          </a:r>
          <a:r>
            <a:rPr lang="ru-RU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числе классное руководство - 53ч.</a:t>
          </a:r>
          <a:endParaRPr lang="ru-RU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 03.01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Современные программы и технологии  воспитания младших школьников –13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МДК.03.02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Теоретические и методические основы деятельности классного руководителя – 28 часов,</a:t>
          </a:r>
          <a:endParaRPr lang="ru-RU">
            <a:effectLst/>
          </a:endParaRPr>
        </a:p>
        <a:p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на введение дисциплин и междисциплинарных курсов по направлению </a:t>
          </a:r>
          <a:r>
            <a:rPr lang="ru-RU" sz="1100" b="0" i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Преподавание иностранного языка  в начальной школе: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СГ.00</a:t>
          </a:r>
          <a:r>
            <a:rPr lang="ru-RU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Социально-гуманитарный цикл  –  36 ч.: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latin typeface="+mn-lt"/>
              <a:ea typeface="+mn-ea"/>
              <a:cs typeface="+mn-cs"/>
            </a:rPr>
            <a:t>СГ.06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Основы религиозных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культур и светской этики - 36 ч.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ОП.00</a:t>
          </a:r>
          <a:r>
            <a:rPr lang="ru-RU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Общепрофессиональный цикл –162 ч.: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ОП.15 –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Практикум по каллиграфии  – 48 часов,</a:t>
          </a: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ОП.16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– Практикум по методике преподавания естествознания в начальной школе-  51 час,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ОП.17</a:t>
          </a:r>
          <a:r>
            <a:rPr lang="ru-RU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– Теоретические и методические основы подготовки детей к обучению в школе – 48 часов,</a:t>
          </a:r>
          <a:endParaRPr lang="ru-RU">
            <a:solidFill>
              <a:sysClr val="windowText" lastClr="000000"/>
            </a:solidFill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ОП.18</a:t>
          </a:r>
          <a:r>
            <a:rPr lang="ru-R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</a:t>
          </a:r>
          <a:r>
            <a:rPr lang="ru-R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Мировая художественная литература - 56 часов</a:t>
          </a:r>
        </a:p>
        <a:p>
          <a:r>
            <a:rPr lang="ru-R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ОП.19</a:t>
          </a:r>
          <a:r>
            <a:rPr lang="ru-R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Современные образовательные технологии с использованием интерактивного оборудования - 56 часов</a:t>
          </a:r>
        </a:p>
        <a:p>
          <a:endParaRPr lang="ru-RU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ru-R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П.00</a:t>
          </a:r>
          <a:r>
            <a:rPr lang="ru-RU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Профессиональный цикл –  265 ч.:</a:t>
          </a:r>
          <a:endParaRPr lang="ru-RU" sz="1100" b="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ПМ.01 Проектирование, реализация и анализ процесса обучения в начальном общем образовании</a:t>
          </a:r>
          <a:endParaRPr lang="ru-RU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МДК.01.09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Теория и методика музыкального воспитания с практикумом – 60 часов,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МДК.01.10</a:t>
          </a:r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ИЗО с методикой преподавания - 39 часов</a:t>
          </a:r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ru-RU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ru-RU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ПМ.03 Воспитательная деятельность,</a:t>
          </a:r>
          <a:r>
            <a:rPr lang="ru-RU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в том числе классное руководство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МДК.03.03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Методика организации вожатской деятельности– 50 часов,</a:t>
          </a:r>
          <a:endParaRPr lang="ru-RU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ПМ.04 Преподавание дисциплин художественно-эстетического цикла</a:t>
          </a:r>
          <a:endParaRPr lang="ru-RU" sz="1100" b="1" i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МДК.04.01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Теоретические и методические основы преподавания иностранного языка в начальной школе -156 час.</a:t>
          </a:r>
          <a:endParaRPr lang="ru-RU">
            <a:effectLst/>
          </a:endParaRPr>
        </a:p>
        <a:p>
          <a:endParaRPr lang="ru-RU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5.5. Порядок аттестации обучающихся</a:t>
          </a:r>
        </a:p>
        <a:p>
          <a:r>
            <a:rPr lang="ru-RU"/>
            <a:t>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Промежуточная аттестация организуется по завершении каждого семестра. Формы промежуточной аттестации: зачёт (в том числе комплексный), дифференцированный зачёт (в том числе комплексный), экзамен (в том числе комплексный, по модулю).</a:t>
          </a:r>
        </a:p>
        <a:p>
          <a:endParaRPr lang="ru-RU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Предусмотрены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следующие</a:t>
          </a:r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виды аттестации:</a:t>
          </a:r>
        </a:p>
        <a:p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дифференцированный зачет/зачет, комплексный дифференцированный зачет/комплексный зачет,  экзамен/комплексный экзамен/экзамен по модулю:</a:t>
          </a:r>
        </a:p>
        <a:p>
          <a:r>
            <a:rPr lang="ru-RU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   на 2 курсе (3 сем):                                                                                                                                                                                                                                           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ДЗ: - ОП.04 Русский язык и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культура профессиональной коммуникации педагога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,</a:t>
          </a:r>
          <a:endParaRPr lang="ru-RU"/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-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ОП.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08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Математика в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профессиональной деятельности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учителя                                                                                                                                                                                                                                         </a:t>
          </a:r>
          <a:endParaRPr lang="ru-RU"/>
        </a:p>
        <a:p>
          <a:r>
            <a:rPr lang="ru-RU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   на 2 курсе (4 сем):   </a:t>
          </a: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ДЗ: -  СГ.01 История России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,</a:t>
          </a:r>
        </a:p>
        <a:p>
          <a:r>
            <a:rPr lang="ru-RU" sz="1100" b="0" i="0">
              <a:solidFill>
                <a:schemeClr val="dk1"/>
              </a:solidFill>
              <a:latin typeface="+mn-lt"/>
              <a:ea typeface="+mn-ea"/>
              <a:cs typeface="+mn-cs"/>
            </a:rPr>
            <a:t>          -</a:t>
          </a:r>
          <a:r>
            <a:rPr lang="ru-RU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ru-RU" sz="1100" b="0" i="0">
              <a:solidFill>
                <a:schemeClr val="dk1"/>
              </a:solidFill>
              <a:latin typeface="+mn-lt"/>
              <a:ea typeface="+mn-ea"/>
              <a:cs typeface="+mn-cs"/>
            </a:rPr>
            <a:t>СГ.03</a:t>
          </a:r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Безопасность жизнедеятельности,</a:t>
          </a: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- ОП.07 Информатика и информационно-коммуникационные технологии в профессиональной деятельности,</a:t>
          </a: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- МДК.03.01 Современные программы и технологии воспитания младших школьников,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- ОП.09 Возрастная психология,</a:t>
          </a:r>
          <a:endParaRPr lang="ru-RU"/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Э: - ОП.01 Основы педагогики,</a:t>
          </a: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- ОП.02 Основы психологии,</a:t>
          </a: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- ОП.05 Возрастная анатомия, физиология и гигиена</a:t>
          </a:r>
        </a:p>
        <a:p>
          <a:pPr eaLnBrk="1" fontAlgn="auto" latinLnBrk="0" hangingPunct="1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ru-RU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на 3 курсе (5 сем):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ДЗ1 (к): </a:t>
          </a:r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-  МДК.01.07 Методика обучения технологии с практикумом,</a:t>
          </a: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</a:t>
          </a:r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- МДК.01.04 Теоретические основы начального курса математики с методикой преподавания,</a:t>
          </a: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-МДК.01.08 Теория и методика физического воспитания с практикумом,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Э: -  МДК.01.02 Русский язык с методикой преподавания,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-МДК.01.05 Естествознание с методикой преподавания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на 3 курсе (6 сем):</a:t>
          </a: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ДЗ:  - МДК.01.03 Детская литература с практикумом по выразительному чтению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- МДК 01.10 ИЗО с методикой преподавания 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ДЗ2(к) -  МДК.02.01.01  Основы организации внеурочной работы в области научно-познавательной деятельности младших школьников,</a:t>
          </a: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- МДК 01.06 Обществознание с методикой преподавания </a:t>
          </a: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З:     - МДК.03.03 Методика организации вожатской деятельности,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Э:    - МДК.03.02 Теоретические и методические основы деятельности классного руководителя,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Э(по модулю): 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</a:t>
          </a:r>
          <a:r>
            <a:rPr lang="ru-RU" sz="1100" b="0" i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ПМ.03 Воспитательная деятельность, в том числе классное руководство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lang="ru-RU" sz="1100" b="0" i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ПМ.02 Педагогическая деятельность по проектированию, реализации и анализу внеурочной деятельности обучающихся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на 4 курсе (7 сем): </a:t>
          </a: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З: ОП.18 Мировая художественная литература 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ДЗ</a:t>
          </a:r>
          <a:r>
            <a:rPr lang="ru-RU" sz="1100" b="0" i="0" baseline="0">
              <a:solidFill>
                <a:schemeClr val="dk1"/>
              </a:solidFill>
              <a:effectLst/>
              <a:latin typeface="Calibri"/>
              <a:ea typeface="Calibri"/>
              <a:cs typeface="Calibri"/>
            </a:rPr>
            <a:t>³</a:t>
          </a:r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(к)   - </a:t>
          </a:r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ОП.07 Информатика и информационно-коммуникационные технологии в профессиональной деятельности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- ОП.06 Проектная и исследовательская деятельность в профессиональной сфере</a:t>
          </a:r>
          <a:endParaRPr lang="ru-RU" sz="1100" b="0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- ОП.17 Теоретические и методические основы подготовки детей к обучению в школе,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ДЗ</a:t>
          </a:r>
          <a:r>
            <a:rPr lang="ru-RU" sz="1100" b="0" i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(к): - ОП.15 Практикум по каллиграфии ,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- МДК.01.02 Русский язык с методикой преподавания,</a:t>
          </a: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- </a:t>
          </a:r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МДК.01.09 Теория и методика музыкального воспитания с практикумом,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Э: - </a:t>
          </a:r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- МДК 01.01 Теоретические основы организации обучения в начальных классах</a:t>
          </a:r>
          <a:endParaRPr lang="ru-RU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-  МДК.01.04 Теоретические основы начального курса математики с методикой преподавания,    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ru-RU" sz="1100" b="0" i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Э(по модулю):  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- ПМ.01 Педагогическая деятельность по проектированию, реализации и анализу процесса обучения в начальном общем образовании,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на 4 курсе (8 сем): 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ДЗ</a:t>
          </a:r>
          <a:r>
            <a:rPr lang="ru-RU" sz="1100" b="0" i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(к):  - ОП.11 Психология общения,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ОП.03 Основы обучения лиц с особыми образовательными потребностями, </a:t>
          </a: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ОП.14 Основы специальной педагогики и психологии  </a:t>
          </a: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</a:t>
          </a:r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- ОП.10 Педагогическая психология,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ДЗ</a:t>
          </a:r>
          <a:r>
            <a:rPr lang="ru-RU" sz="1100" b="0" i="0" baseline="30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ru-RU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(к): - МДК.04.01.01 Методика преподавания иностранного языка в начальной школе           </a:t>
          </a:r>
        </a:p>
        <a:p>
          <a:pPr eaLnBrk="1" fontAlgn="auto" latinLnBrk="0" hangingPunct="1"/>
          <a:r>
            <a:rPr lang="ru-RU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 - МДК.04.01.02 Практические аспекты устной и письменной речи</a:t>
          </a: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З</a:t>
          </a:r>
          <a:r>
            <a:rPr lang="ru-RU" sz="1100" b="0" i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(к): - СГ.05 Основы финансовой грамотности,</a:t>
          </a:r>
        </a:p>
        <a:p>
          <a:pPr eaLnBrk="1" fontAlgn="auto" latinLnBrk="0" hangingPunct="1"/>
          <a:r>
            <a:rPr lang="ru-RU">
              <a:effectLst/>
            </a:rPr>
            <a:t>           - </a:t>
          </a:r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СГ.06 Основы религиозных культур и светской этики,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З</a:t>
          </a:r>
          <a:r>
            <a:rPr lang="ru-RU" sz="1100" b="0" i="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(к): </a:t>
          </a:r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ОП.16 Практикум по методике преподавания естествознания в начальной школе,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- ОП.12 Правовое обеспечение профессиональной деятельности,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- ОП.19 Мировая художественная литература</a:t>
          </a: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- ОП.13 Основы педагогического мастерства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Э: - СГ.02 Иностранный язык в профессиональной деятельности,</a:t>
          </a:r>
        </a:p>
        <a:p>
          <a:pPr eaLnBrk="1" fontAlgn="auto" latinLnBrk="0" hangingPunct="1"/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- ОП.19 Современные образовательные технологии с использованием интерактивного оборудования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0" i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Э(по модулю): - ПМ.04 Преподавание иностранного языка  в начальной школе</a:t>
          </a:r>
          <a:endParaRPr lang="ru-RU">
            <a:effectLst/>
          </a:endParaRP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endParaRPr lang="ru-RU">
            <a:effectLst/>
          </a:endParaRP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Экзамен проводится в день, освобожденный от других форм учебной нагрузки. Если на период сессии запланировано более одного экзамена, то для подготовки к ним предусматривается не менее двух дней. Экзамен по модулю проводится после освоения всех его элементов. При проведении демонстрационного экзамена выполняется комплекс требований по компетенции, включающий требования к оборудованию и оснащению, застройке площадки, составу экспертной группы, инструкций по технике безопасности.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Государственная итоговая аттестация проводится в форме демонстрационного экзамена и защиты дипломной работы.</a:t>
          </a:r>
        </a:p>
        <a:p>
          <a:endParaRPr lang="ru-RU" sz="8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Выполнение курсовой работы в объеме 28ч. предусмотрено в ПМ.03 Воспитательная</a:t>
          </a:r>
          <a:r>
            <a:rPr lang="ru-RU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деятельность, в том числе классное руководство по МДК.03.02 Теоретические и методические основы деятельности классного руководителя</a:t>
          </a:r>
          <a:r>
            <a:rPr lang="ru-RU"/>
            <a:t> </a:t>
          </a:r>
          <a:r>
            <a:rPr lang="ru-RU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 осуществляется в рамках часов, отведенных на ее изучение.</a:t>
          </a:r>
        </a:p>
        <a:p>
          <a:endParaRPr lang="ru-RU" sz="6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Сокращения:</a:t>
          </a:r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З – зачёт,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ДЗ – дифференцированный зачёт,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Э – экзамен,</a:t>
          </a:r>
          <a:endParaRPr lang="ru-RU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Э (по модулю) – экзамен по модулю,</a:t>
          </a:r>
          <a:endParaRPr lang="ru-RU">
            <a:effectLst/>
          </a:endParaRP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З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(к) – комплексный зачёт,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указатель учебных дисциплин, входящих в данный комплексный зачет,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ДЗ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(к) – комплексный дифференцированный зачёт,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указатель учебных дисциплин, входящих в данный комплексный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дифференцированный зачет.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ru-RU" sz="1100" b="1"/>
        </a:p>
        <a:p>
          <a:endParaRPr lang="ru-RU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4"/>
  <sheetViews>
    <sheetView zoomScale="60" zoomScaleNormal="60" workbookViewId="0">
      <selection activeCell="AS12" sqref="AS12"/>
    </sheetView>
  </sheetViews>
  <sheetFormatPr defaultColWidth="8.7109375" defaultRowHeight="19.899999999999999" customHeight="1"/>
  <cols>
    <col min="1" max="1" width="9.5703125" style="9" customWidth="1"/>
    <col min="2" max="2" width="26.7109375" style="9" customWidth="1"/>
    <col min="3" max="3" width="7" style="9" customWidth="1"/>
    <col min="4" max="4" width="7.5703125" style="9" customWidth="1"/>
    <col min="5" max="5" width="4.7109375" style="9" customWidth="1"/>
    <col min="6" max="8" width="3.7109375" style="9" customWidth="1"/>
    <col min="9" max="9" width="3.7109375" style="10" customWidth="1"/>
    <col min="10" max="21" width="3.7109375" style="9" customWidth="1"/>
    <col min="22" max="22" width="4.42578125" style="9" customWidth="1"/>
    <col min="23" max="23" width="3.7109375" style="9" customWidth="1"/>
    <col min="24" max="24" width="4.140625" style="9" customWidth="1"/>
    <col min="25" max="29" width="3.7109375" style="9" customWidth="1"/>
    <col min="30" max="30" width="4.85546875" style="9" customWidth="1"/>
    <col min="31" max="31" width="3.7109375" style="9" customWidth="1"/>
    <col min="32" max="32" width="4.42578125" style="9" customWidth="1"/>
    <col min="33" max="39" width="3.7109375" style="9" customWidth="1"/>
    <col min="40" max="41" width="3.7109375" style="10" customWidth="1"/>
    <col min="42" max="42" width="3.5703125" style="10" customWidth="1"/>
    <col min="43" max="43" width="4" style="9" customWidth="1"/>
    <col min="44" max="44" width="4.42578125" style="9" customWidth="1"/>
    <col min="45" max="45" width="4" style="9" customWidth="1"/>
    <col min="46" max="46" width="4.5703125" style="9" customWidth="1"/>
    <col min="47" max="47" width="4.85546875" style="9" customWidth="1"/>
    <col min="48" max="48" width="4.140625" style="10" customWidth="1"/>
    <col min="49" max="49" width="4.140625" style="9" customWidth="1"/>
    <col min="50" max="51" width="3.85546875" style="9" customWidth="1"/>
    <col min="52" max="52" width="4.140625" style="9" customWidth="1"/>
    <col min="53" max="53" width="3.140625" style="9" customWidth="1"/>
    <col min="54" max="54" width="4.140625" style="9" customWidth="1"/>
    <col min="55" max="55" width="4" style="9" customWidth="1"/>
    <col min="56" max="56" width="4.140625" style="9" customWidth="1"/>
    <col min="57" max="57" width="7.42578125" style="9" customWidth="1"/>
    <col min="58" max="58" width="7.7109375" style="9" customWidth="1"/>
    <col min="59" max="256" width="8.7109375" style="9"/>
    <col min="257" max="257" width="9.5703125" style="9" customWidth="1"/>
    <col min="258" max="258" width="26.7109375" style="9" customWidth="1"/>
    <col min="259" max="259" width="7" style="9" customWidth="1"/>
    <col min="260" max="260" width="7.5703125" style="9" customWidth="1"/>
    <col min="261" max="261" width="4.7109375" style="9" customWidth="1"/>
    <col min="262" max="277" width="3.7109375" style="9" customWidth="1"/>
    <col min="278" max="278" width="4.42578125" style="9" customWidth="1"/>
    <col min="279" max="279" width="3.7109375" style="9" customWidth="1"/>
    <col min="280" max="280" width="4.140625" style="9" customWidth="1"/>
    <col min="281" max="285" width="3.7109375" style="9" customWidth="1"/>
    <col min="286" max="286" width="4.85546875" style="9" customWidth="1"/>
    <col min="287" max="287" width="3.7109375" style="9" customWidth="1"/>
    <col min="288" max="288" width="4.42578125" style="9" customWidth="1"/>
    <col min="289" max="297" width="3.7109375" style="9" customWidth="1"/>
    <col min="298" max="298" width="3.5703125" style="9" customWidth="1"/>
    <col min="299" max="299" width="4" style="9" customWidth="1"/>
    <col min="300" max="300" width="4.42578125" style="9" customWidth="1"/>
    <col min="301" max="301" width="4" style="9" customWidth="1"/>
    <col min="302" max="302" width="4.5703125" style="9" customWidth="1"/>
    <col min="303" max="303" width="4.85546875" style="9" customWidth="1"/>
    <col min="304" max="305" width="4.140625" style="9" customWidth="1"/>
    <col min="306" max="307" width="3.85546875" style="9" customWidth="1"/>
    <col min="308" max="308" width="4.140625" style="9" customWidth="1"/>
    <col min="309" max="309" width="3.140625" style="9" customWidth="1"/>
    <col min="310" max="310" width="4.140625" style="9" customWidth="1"/>
    <col min="311" max="311" width="4" style="9" customWidth="1"/>
    <col min="312" max="312" width="4.140625" style="9" customWidth="1"/>
    <col min="313" max="313" width="7.42578125" style="9" customWidth="1"/>
    <col min="314" max="314" width="7.7109375" style="9" customWidth="1"/>
    <col min="315" max="512" width="8.7109375" style="9"/>
    <col min="513" max="513" width="9.5703125" style="9" customWidth="1"/>
    <col min="514" max="514" width="26.7109375" style="9" customWidth="1"/>
    <col min="515" max="515" width="7" style="9" customWidth="1"/>
    <col min="516" max="516" width="7.5703125" style="9" customWidth="1"/>
    <col min="517" max="517" width="4.7109375" style="9" customWidth="1"/>
    <col min="518" max="533" width="3.7109375" style="9" customWidth="1"/>
    <col min="534" max="534" width="4.42578125" style="9" customWidth="1"/>
    <col min="535" max="535" width="3.7109375" style="9" customWidth="1"/>
    <col min="536" max="536" width="4.140625" style="9" customWidth="1"/>
    <col min="537" max="541" width="3.7109375" style="9" customWidth="1"/>
    <col min="542" max="542" width="4.85546875" style="9" customWidth="1"/>
    <col min="543" max="543" width="3.7109375" style="9" customWidth="1"/>
    <col min="544" max="544" width="4.42578125" style="9" customWidth="1"/>
    <col min="545" max="553" width="3.7109375" style="9" customWidth="1"/>
    <col min="554" max="554" width="3.5703125" style="9" customWidth="1"/>
    <col min="555" max="555" width="4" style="9" customWidth="1"/>
    <col min="556" max="556" width="4.42578125" style="9" customWidth="1"/>
    <col min="557" max="557" width="4" style="9" customWidth="1"/>
    <col min="558" max="558" width="4.5703125" style="9" customWidth="1"/>
    <col min="559" max="559" width="4.85546875" style="9" customWidth="1"/>
    <col min="560" max="561" width="4.140625" style="9" customWidth="1"/>
    <col min="562" max="563" width="3.85546875" style="9" customWidth="1"/>
    <col min="564" max="564" width="4.140625" style="9" customWidth="1"/>
    <col min="565" max="565" width="3.140625" style="9" customWidth="1"/>
    <col min="566" max="566" width="4.140625" style="9" customWidth="1"/>
    <col min="567" max="567" width="4" style="9" customWidth="1"/>
    <col min="568" max="568" width="4.140625" style="9" customWidth="1"/>
    <col min="569" max="569" width="7.42578125" style="9" customWidth="1"/>
    <col min="570" max="570" width="7.7109375" style="9" customWidth="1"/>
    <col min="571" max="768" width="8.7109375" style="9"/>
    <col min="769" max="769" width="9.5703125" style="9" customWidth="1"/>
    <col min="770" max="770" width="26.7109375" style="9" customWidth="1"/>
    <col min="771" max="771" width="7" style="9" customWidth="1"/>
    <col min="772" max="772" width="7.5703125" style="9" customWidth="1"/>
    <col min="773" max="773" width="4.7109375" style="9" customWidth="1"/>
    <col min="774" max="789" width="3.7109375" style="9" customWidth="1"/>
    <col min="790" max="790" width="4.42578125" style="9" customWidth="1"/>
    <col min="791" max="791" width="3.7109375" style="9" customWidth="1"/>
    <col min="792" max="792" width="4.140625" style="9" customWidth="1"/>
    <col min="793" max="797" width="3.7109375" style="9" customWidth="1"/>
    <col min="798" max="798" width="4.85546875" style="9" customWidth="1"/>
    <col min="799" max="799" width="3.7109375" style="9" customWidth="1"/>
    <col min="800" max="800" width="4.42578125" style="9" customWidth="1"/>
    <col min="801" max="809" width="3.7109375" style="9" customWidth="1"/>
    <col min="810" max="810" width="3.5703125" style="9" customWidth="1"/>
    <col min="811" max="811" width="4" style="9" customWidth="1"/>
    <col min="812" max="812" width="4.42578125" style="9" customWidth="1"/>
    <col min="813" max="813" width="4" style="9" customWidth="1"/>
    <col min="814" max="814" width="4.5703125" style="9" customWidth="1"/>
    <col min="815" max="815" width="4.85546875" style="9" customWidth="1"/>
    <col min="816" max="817" width="4.140625" style="9" customWidth="1"/>
    <col min="818" max="819" width="3.85546875" style="9" customWidth="1"/>
    <col min="820" max="820" width="4.140625" style="9" customWidth="1"/>
    <col min="821" max="821" width="3.140625" style="9" customWidth="1"/>
    <col min="822" max="822" width="4.140625" style="9" customWidth="1"/>
    <col min="823" max="823" width="4" style="9" customWidth="1"/>
    <col min="824" max="824" width="4.140625" style="9" customWidth="1"/>
    <col min="825" max="825" width="7.42578125" style="9" customWidth="1"/>
    <col min="826" max="826" width="7.7109375" style="9" customWidth="1"/>
    <col min="827" max="1024" width="8.7109375" style="9"/>
    <col min="1025" max="1025" width="9.5703125" style="9" customWidth="1"/>
    <col min="1026" max="1026" width="26.7109375" style="9" customWidth="1"/>
    <col min="1027" max="1027" width="7" style="9" customWidth="1"/>
    <col min="1028" max="1028" width="7.5703125" style="9" customWidth="1"/>
    <col min="1029" max="1029" width="4.7109375" style="9" customWidth="1"/>
    <col min="1030" max="1045" width="3.7109375" style="9" customWidth="1"/>
    <col min="1046" max="1046" width="4.42578125" style="9" customWidth="1"/>
    <col min="1047" max="1047" width="3.7109375" style="9" customWidth="1"/>
    <col min="1048" max="1048" width="4.140625" style="9" customWidth="1"/>
    <col min="1049" max="1053" width="3.7109375" style="9" customWidth="1"/>
    <col min="1054" max="1054" width="4.85546875" style="9" customWidth="1"/>
    <col min="1055" max="1055" width="3.7109375" style="9" customWidth="1"/>
    <col min="1056" max="1056" width="4.42578125" style="9" customWidth="1"/>
    <col min="1057" max="1065" width="3.7109375" style="9" customWidth="1"/>
    <col min="1066" max="1066" width="3.5703125" style="9" customWidth="1"/>
    <col min="1067" max="1067" width="4" style="9" customWidth="1"/>
    <col min="1068" max="1068" width="4.42578125" style="9" customWidth="1"/>
    <col min="1069" max="1069" width="4" style="9" customWidth="1"/>
    <col min="1070" max="1070" width="4.5703125" style="9" customWidth="1"/>
    <col min="1071" max="1071" width="4.85546875" style="9" customWidth="1"/>
    <col min="1072" max="1073" width="4.140625" style="9" customWidth="1"/>
    <col min="1074" max="1075" width="3.85546875" style="9" customWidth="1"/>
    <col min="1076" max="1076" width="4.140625" style="9" customWidth="1"/>
    <col min="1077" max="1077" width="3.140625" style="9" customWidth="1"/>
    <col min="1078" max="1078" width="4.140625" style="9" customWidth="1"/>
    <col min="1079" max="1079" width="4" style="9" customWidth="1"/>
    <col min="1080" max="1080" width="4.140625" style="9" customWidth="1"/>
    <col min="1081" max="1081" width="7.42578125" style="9" customWidth="1"/>
    <col min="1082" max="1082" width="7.7109375" style="9" customWidth="1"/>
    <col min="1083" max="1280" width="8.7109375" style="9"/>
    <col min="1281" max="1281" width="9.5703125" style="9" customWidth="1"/>
    <col min="1282" max="1282" width="26.7109375" style="9" customWidth="1"/>
    <col min="1283" max="1283" width="7" style="9" customWidth="1"/>
    <col min="1284" max="1284" width="7.5703125" style="9" customWidth="1"/>
    <col min="1285" max="1285" width="4.7109375" style="9" customWidth="1"/>
    <col min="1286" max="1301" width="3.7109375" style="9" customWidth="1"/>
    <col min="1302" max="1302" width="4.42578125" style="9" customWidth="1"/>
    <col min="1303" max="1303" width="3.7109375" style="9" customWidth="1"/>
    <col min="1304" max="1304" width="4.140625" style="9" customWidth="1"/>
    <col min="1305" max="1309" width="3.7109375" style="9" customWidth="1"/>
    <col min="1310" max="1310" width="4.85546875" style="9" customWidth="1"/>
    <col min="1311" max="1311" width="3.7109375" style="9" customWidth="1"/>
    <col min="1312" max="1312" width="4.42578125" style="9" customWidth="1"/>
    <col min="1313" max="1321" width="3.7109375" style="9" customWidth="1"/>
    <col min="1322" max="1322" width="3.5703125" style="9" customWidth="1"/>
    <col min="1323" max="1323" width="4" style="9" customWidth="1"/>
    <col min="1324" max="1324" width="4.42578125" style="9" customWidth="1"/>
    <col min="1325" max="1325" width="4" style="9" customWidth="1"/>
    <col min="1326" max="1326" width="4.5703125" style="9" customWidth="1"/>
    <col min="1327" max="1327" width="4.85546875" style="9" customWidth="1"/>
    <col min="1328" max="1329" width="4.140625" style="9" customWidth="1"/>
    <col min="1330" max="1331" width="3.85546875" style="9" customWidth="1"/>
    <col min="1332" max="1332" width="4.140625" style="9" customWidth="1"/>
    <col min="1333" max="1333" width="3.140625" style="9" customWidth="1"/>
    <col min="1334" max="1334" width="4.140625" style="9" customWidth="1"/>
    <col min="1335" max="1335" width="4" style="9" customWidth="1"/>
    <col min="1336" max="1336" width="4.140625" style="9" customWidth="1"/>
    <col min="1337" max="1337" width="7.42578125" style="9" customWidth="1"/>
    <col min="1338" max="1338" width="7.7109375" style="9" customWidth="1"/>
    <col min="1339" max="1536" width="8.7109375" style="9"/>
    <col min="1537" max="1537" width="9.5703125" style="9" customWidth="1"/>
    <col min="1538" max="1538" width="26.7109375" style="9" customWidth="1"/>
    <col min="1539" max="1539" width="7" style="9" customWidth="1"/>
    <col min="1540" max="1540" width="7.5703125" style="9" customWidth="1"/>
    <col min="1541" max="1541" width="4.7109375" style="9" customWidth="1"/>
    <col min="1542" max="1557" width="3.7109375" style="9" customWidth="1"/>
    <col min="1558" max="1558" width="4.42578125" style="9" customWidth="1"/>
    <col min="1559" max="1559" width="3.7109375" style="9" customWidth="1"/>
    <col min="1560" max="1560" width="4.140625" style="9" customWidth="1"/>
    <col min="1561" max="1565" width="3.7109375" style="9" customWidth="1"/>
    <col min="1566" max="1566" width="4.85546875" style="9" customWidth="1"/>
    <col min="1567" max="1567" width="3.7109375" style="9" customWidth="1"/>
    <col min="1568" max="1568" width="4.42578125" style="9" customWidth="1"/>
    <col min="1569" max="1577" width="3.7109375" style="9" customWidth="1"/>
    <col min="1578" max="1578" width="3.5703125" style="9" customWidth="1"/>
    <col min="1579" max="1579" width="4" style="9" customWidth="1"/>
    <col min="1580" max="1580" width="4.42578125" style="9" customWidth="1"/>
    <col min="1581" max="1581" width="4" style="9" customWidth="1"/>
    <col min="1582" max="1582" width="4.5703125" style="9" customWidth="1"/>
    <col min="1583" max="1583" width="4.85546875" style="9" customWidth="1"/>
    <col min="1584" max="1585" width="4.140625" style="9" customWidth="1"/>
    <col min="1586" max="1587" width="3.85546875" style="9" customWidth="1"/>
    <col min="1588" max="1588" width="4.140625" style="9" customWidth="1"/>
    <col min="1589" max="1589" width="3.140625" style="9" customWidth="1"/>
    <col min="1590" max="1590" width="4.140625" style="9" customWidth="1"/>
    <col min="1591" max="1591" width="4" style="9" customWidth="1"/>
    <col min="1592" max="1592" width="4.140625" style="9" customWidth="1"/>
    <col min="1593" max="1593" width="7.42578125" style="9" customWidth="1"/>
    <col min="1594" max="1594" width="7.7109375" style="9" customWidth="1"/>
    <col min="1595" max="1792" width="8.7109375" style="9"/>
    <col min="1793" max="1793" width="9.5703125" style="9" customWidth="1"/>
    <col min="1794" max="1794" width="26.7109375" style="9" customWidth="1"/>
    <col min="1795" max="1795" width="7" style="9" customWidth="1"/>
    <col min="1796" max="1796" width="7.5703125" style="9" customWidth="1"/>
    <col min="1797" max="1797" width="4.7109375" style="9" customWidth="1"/>
    <col min="1798" max="1813" width="3.7109375" style="9" customWidth="1"/>
    <col min="1814" max="1814" width="4.42578125" style="9" customWidth="1"/>
    <col min="1815" max="1815" width="3.7109375" style="9" customWidth="1"/>
    <col min="1816" max="1816" width="4.140625" style="9" customWidth="1"/>
    <col min="1817" max="1821" width="3.7109375" style="9" customWidth="1"/>
    <col min="1822" max="1822" width="4.85546875" style="9" customWidth="1"/>
    <col min="1823" max="1823" width="3.7109375" style="9" customWidth="1"/>
    <col min="1824" max="1824" width="4.42578125" style="9" customWidth="1"/>
    <col min="1825" max="1833" width="3.7109375" style="9" customWidth="1"/>
    <col min="1834" max="1834" width="3.5703125" style="9" customWidth="1"/>
    <col min="1835" max="1835" width="4" style="9" customWidth="1"/>
    <col min="1836" max="1836" width="4.42578125" style="9" customWidth="1"/>
    <col min="1837" max="1837" width="4" style="9" customWidth="1"/>
    <col min="1838" max="1838" width="4.5703125" style="9" customWidth="1"/>
    <col min="1839" max="1839" width="4.85546875" style="9" customWidth="1"/>
    <col min="1840" max="1841" width="4.140625" style="9" customWidth="1"/>
    <col min="1842" max="1843" width="3.85546875" style="9" customWidth="1"/>
    <col min="1844" max="1844" width="4.140625" style="9" customWidth="1"/>
    <col min="1845" max="1845" width="3.140625" style="9" customWidth="1"/>
    <col min="1846" max="1846" width="4.140625" style="9" customWidth="1"/>
    <col min="1847" max="1847" width="4" style="9" customWidth="1"/>
    <col min="1848" max="1848" width="4.140625" style="9" customWidth="1"/>
    <col min="1849" max="1849" width="7.42578125" style="9" customWidth="1"/>
    <col min="1850" max="1850" width="7.7109375" style="9" customWidth="1"/>
    <col min="1851" max="2048" width="8.7109375" style="9"/>
    <col min="2049" max="2049" width="9.5703125" style="9" customWidth="1"/>
    <col min="2050" max="2050" width="26.7109375" style="9" customWidth="1"/>
    <col min="2051" max="2051" width="7" style="9" customWidth="1"/>
    <col min="2052" max="2052" width="7.5703125" style="9" customWidth="1"/>
    <col min="2053" max="2053" width="4.7109375" style="9" customWidth="1"/>
    <col min="2054" max="2069" width="3.7109375" style="9" customWidth="1"/>
    <col min="2070" max="2070" width="4.42578125" style="9" customWidth="1"/>
    <col min="2071" max="2071" width="3.7109375" style="9" customWidth="1"/>
    <col min="2072" max="2072" width="4.140625" style="9" customWidth="1"/>
    <col min="2073" max="2077" width="3.7109375" style="9" customWidth="1"/>
    <col min="2078" max="2078" width="4.85546875" style="9" customWidth="1"/>
    <col min="2079" max="2079" width="3.7109375" style="9" customWidth="1"/>
    <col min="2080" max="2080" width="4.42578125" style="9" customWidth="1"/>
    <col min="2081" max="2089" width="3.7109375" style="9" customWidth="1"/>
    <col min="2090" max="2090" width="3.5703125" style="9" customWidth="1"/>
    <col min="2091" max="2091" width="4" style="9" customWidth="1"/>
    <col min="2092" max="2092" width="4.42578125" style="9" customWidth="1"/>
    <col min="2093" max="2093" width="4" style="9" customWidth="1"/>
    <col min="2094" max="2094" width="4.5703125" style="9" customWidth="1"/>
    <col min="2095" max="2095" width="4.85546875" style="9" customWidth="1"/>
    <col min="2096" max="2097" width="4.140625" style="9" customWidth="1"/>
    <col min="2098" max="2099" width="3.85546875" style="9" customWidth="1"/>
    <col min="2100" max="2100" width="4.140625" style="9" customWidth="1"/>
    <col min="2101" max="2101" width="3.140625" style="9" customWidth="1"/>
    <col min="2102" max="2102" width="4.140625" style="9" customWidth="1"/>
    <col min="2103" max="2103" width="4" style="9" customWidth="1"/>
    <col min="2104" max="2104" width="4.140625" style="9" customWidth="1"/>
    <col min="2105" max="2105" width="7.42578125" style="9" customWidth="1"/>
    <col min="2106" max="2106" width="7.7109375" style="9" customWidth="1"/>
    <col min="2107" max="2304" width="8.7109375" style="9"/>
    <col min="2305" max="2305" width="9.5703125" style="9" customWidth="1"/>
    <col min="2306" max="2306" width="26.7109375" style="9" customWidth="1"/>
    <col min="2307" max="2307" width="7" style="9" customWidth="1"/>
    <col min="2308" max="2308" width="7.5703125" style="9" customWidth="1"/>
    <col min="2309" max="2309" width="4.7109375" style="9" customWidth="1"/>
    <col min="2310" max="2325" width="3.7109375" style="9" customWidth="1"/>
    <col min="2326" max="2326" width="4.42578125" style="9" customWidth="1"/>
    <col min="2327" max="2327" width="3.7109375" style="9" customWidth="1"/>
    <col min="2328" max="2328" width="4.140625" style="9" customWidth="1"/>
    <col min="2329" max="2333" width="3.7109375" style="9" customWidth="1"/>
    <col min="2334" max="2334" width="4.85546875" style="9" customWidth="1"/>
    <col min="2335" max="2335" width="3.7109375" style="9" customWidth="1"/>
    <col min="2336" max="2336" width="4.42578125" style="9" customWidth="1"/>
    <col min="2337" max="2345" width="3.7109375" style="9" customWidth="1"/>
    <col min="2346" max="2346" width="3.5703125" style="9" customWidth="1"/>
    <col min="2347" max="2347" width="4" style="9" customWidth="1"/>
    <col min="2348" max="2348" width="4.42578125" style="9" customWidth="1"/>
    <col min="2349" max="2349" width="4" style="9" customWidth="1"/>
    <col min="2350" max="2350" width="4.5703125" style="9" customWidth="1"/>
    <col min="2351" max="2351" width="4.85546875" style="9" customWidth="1"/>
    <col min="2352" max="2353" width="4.140625" style="9" customWidth="1"/>
    <col min="2354" max="2355" width="3.85546875" style="9" customWidth="1"/>
    <col min="2356" max="2356" width="4.140625" style="9" customWidth="1"/>
    <col min="2357" max="2357" width="3.140625" style="9" customWidth="1"/>
    <col min="2358" max="2358" width="4.140625" style="9" customWidth="1"/>
    <col min="2359" max="2359" width="4" style="9" customWidth="1"/>
    <col min="2360" max="2360" width="4.140625" style="9" customWidth="1"/>
    <col min="2361" max="2361" width="7.42578125" style="9" customWidth="1"/>
    <col min="2362" max="2362" width="7.7109375" style="9" customWidth="1"/>
    <col min="2363" max="2560" width="8.7109375" style="9"/>
    <col min="2561" max="2561" width="9.5703125" style="9" customWidth="1"/>
    <col min="2562" max="2562" width="26.7109375" style="9" customWidth="1"/>
    <col min="2563" max="2563" width="7" style="9" customWidth="1"/>
    <col min="2564" max="2564" width="7.5703125" style="9" customWidth="1"/>
    <col min="2565" max="2565" width="4.7109375" style="9" customWidth="1"/>
    <col min="2566" max="2581" width="3.7109375" style="9" customWidth="1"/>
    <col min="2582" max="2582" width="4.42578125" style="9" customWidth="1"/>
    <col min="2583" max="2583" width="3.7109375" style="9" customWidth="1"/>
    <col min="2584" max="2584" width="4.140625" style="9" customWidth="1"/>
    <col min="2585" max="2589" width="3.7109375" style="9" customWidth="1"/>
    <col min="2590" max="2590" width="4.85546875" style="9" customWidth="1"/>
    <col min="2591" max="2591" width="3.7109375" style="9" customWidth="1"/>
    <col min="2592" max="2592" width="4.42578125" style="9" customWidth="1"/>
    <col min="2593" max="2601" width="3.7109375" style="9" customWidth="1"/>
    <col min="2602" max="2602" width="3.5703125" style="9" customWidth="1"/>
    <col min="2603" max="2603" width="4" style="9" customWidth="1"/>
    <col min="2604" max="2604" width="4.42578125" style="9" customWidth="1"/>
    <col min="2605" max="2605" width="4" style="9" customWidth="1"/>
    <col min="2606" max="2606" width="4.5703125" style="9" customWidth="1"/>
    <col min="2607" max="2607" width="4.85546875" style="9" customWidth="1"/>
    <col min="2608" max="2609" width="4.140625" style="9" customWidth="1"/>
    <col min="2610" max="2611" width="3.85546875" style="9" customWidth="1"/>
    <col min="2612" max="2612" width="4.140625" style="9" customWidth="1"/>
    <col min="2613" max="2613" width="3.140625" style="9" customWidth="1"/>
    <col min="2614" max="2614" width="4.140625" style="9" customWidth="1"/>
    <col min="2615" max="2615" width="4" style="9" customWidth="1"/>
    <col min="2616" max="2616" width="4.140625" style="9" customWidth="1"/>
    <col min="2617" max="2617" width="7.42578125" style="9" customWidth="1"/>
    <col min="2618" max="2618" width="7.7109375" style="9" customWidth="1"/>
    <col min="2619" max="2816" width="8.7109375" style="9"/>
    <col min="2817" max="2817" width="9.5703125" style="9" customWidth="1"/>
    <col min="2818" max="2818" width="26.7109375" style="9" customWidth="1"/>
    <col min="2819" max="2819" width="7" style="9" customWidth="1"/>
    <col min="2820" max="2820" width="7.5703125" style="9" customWidth="1"/>
    <col min="2821" max="2821" width="4.7109375" style="9" customWidth="1"/>
    <col min="2822" max="2837" width="3.7109375" style="9" customWidth="1"/>
    <col min="2838" max="2838" width="4.42578125" style="9" customWidth="1"/>
    <col min="2839" max="2839" width="3.7109375" style="9" customWidth="1"/>
    <col min="2840" max="2840" width="4.140625" style="9" customWidth="1"/>
    <col min="2841" max="2845" width="3.7109375" style="9" customWidth="1"/>
    <col min="2846" max="2846" width="4.85546875" style="9" customWidth="1"/>
    <col min="2847" max="2847" width="3.7109375" style="9" customWidth="1"/>
    <col min="2848" max="2848" width="4.42578125" style="9" customWidth="1"/>
    <col min="2849" max="2857" width="3.7109375" style="9" customWidth="1"/>
    <col min="2858" max="2858" width="3.5703125" style="9" customWidth="1"/>
    <col min="2859" max="2859" width="4" style="9" customWidth="1"/>
    <col min="2860" max="2860" width="4.42578125" style="9" customWidth="1"/>
    <col min="2861" max="2861" width="4" style="9" customWidth="1"/>
    <col min="2862" max="2862" width="4.5703125" style="9" customWidth="1"/>
    <col min="2863" max="2863" width="4.85546875" style="9" customWidth="1"/>
    <col min="2864" max="2865" width="4.140625" style="9" customWidth="1"/>
    <col min="2866" max="2867" width="3.85546875" style="9" customWidth="1"/>
    <col min="2868" max="2868" width="4.140625" style="9" customWidth="1"/>
    <col min="2869" max="2869" width="3.140625" style="9" customWidth="1"/>
    <col min="2870" max="2870" width="4.140625" style="9" customWidth="1"/>
    <col min="2871" max="2871" width="4" style="9" customWidth="1"/>
    <col min="2872" max="2872" width="4.140625" style="9" customWidth="1"/>
    <col min="2873" max="2873" width="7.42578125" style="9" customWidth="1"/>
    <col min="2874" max="2874" width="7.7109375" style="9" customWidth="1"/>
    <col min="2875" max="3072" width="8.7109375" style="9"/>
    <col min="3073" max="3073" width="9.5703125" style="9" customWidth="1"/>
    <col min="3074" max="3074" width="26.7109375" style="9" customWidth="1"/>
    <col min="3075" max="3075" width="7" style="9" customWidth="1"/>
    <col min="3076" max="3076" width="7.5703125" style="9" customWidth="1"/>
    <col min="3077" max="3077" width="4.7109375" style="9" customWidth="1"/>
    <col min="3078" max="3093" width="3.7109375" style="9" customWidth="1"/>
    <col min="3094" max="3094" width="4.42578125" style="9" customWidth="1"/>
    <col min="3095" max="3095" width="3.7109375" style="9" customWidth="1"/>
    <col min="3096" max="3096" width="4.140625" style="9" customWidth="1"/>
    <col min="3097" max="3101" width="3.7109375" style="9" customWidth="1"/>
    <col min="3102" max="3102" width="4.85546875" style="9" customWidth="1"/>
    <col min="3103" max="3103" width="3.7109375" style="9" customWidth="1"/>
    <col min="3104" max="3104" width="4.42578125" style="9" customWidth="1"/>
    <col min="3105" max="3113" width="3.7109375" style="9" customWidth="1"/>
    <col min="3114" max="3114" width="3.5703125" style="9" customWidth="1"/>
    <col min="3115" max="3115" width="4" style="9" customWidth="1"/>
    <col min="3116" max="3116" width="4.42578125" style="9" customWidth="1"/>
    <col min="3117" max="3117" width="4" style="9" customWidth="1"/>
    <col min="3118" max="3118" width="4.5703125" style="9" customWidth="1"/>
    <col min="3119" max="3119" width="4.85546875" style="9" customWidth="1"/>
    <col min="3120" max="3121" width="4.140625" style="9" customWidth="1"/>
    <col min="3122" max="3123" width="3.85546875" style="9" customWidth="1"/>
    <col min="3124" max="3124" width="4.140625" style="9" customWidth="1"/>
    <col min="3125" max="3125" width="3.140625" style="9" customWidth="1"/>
    <col min="3126" max="3126" width="4.140625" style="9" customWidth="1"/>
    <col min="3127" max="3127" width="4" style="9" customWidth="1"/>
    <col min="3128" max="3128" width="4.140625" style="9" customWidth="1"/>
    <col min="3129" max="3129" width="7.42578125" style="9" customWidth="1"/>
    <col min="3130" max="3130" width="7.7109375" style="9" customWidth="1"/>
    <col min="3131" max="3328" width="8.7109375" style="9"/>
    <col min="3329" max="3329" width="9.5703125" style="9" customWidth="1"/>
    <col min="3330" max="3330" width="26.7109375" style="9" customWidth="1"/>
    <col min="3331" max="3331" width="7" style="9" customWidth="1"/>
    <col min="3332" max="3332" width="7.5703125" style="9" customWidth="1"/>
    <col min="3333" max="3333" width="4.7109375" style="9" customWidth="1"/>
    <col min="3334" max="3349" width="3.7109375" style="9" customWidth="1"/>
    <col min="3350" max="3350" width="4.42578125" style="9" customWidth="1"/>
    <col min="3351" max="3351" width="3.7109375" style="9" customWidth="1"/>
    <col min="3352" max="3352" width="4.140625" style="9" customWidth="1"/>
    <col min="3353" max="3357" width="3.7109375" style="9" customWidth="1"/>
    <col min="3358" max="3358" width="4.85546875" style="9" customWidth="1"/>
    <col min="3359" max="3359" width="3.7109375" style="9" customWidth="1"/>
    <col min="3360" max="3360" width="4.42578125" style="9" customWidth="1"/>
    <col min="3361" max="3369" width="3.7109375" style="9" customWidth="1"/>
    <col min="3370" max="3370" width="3.5703125" style="9" customWidth="1"/>
    <col min="3371" max="3371" width="4" style="9" customWidth="1"/>
    <col min="3372" max="3372" width="4.42578125" style="9" customWidth="1"/>
    <col min="3373" max="3373" width="4" style="9" customWidth="1"/>
    <col min="3374" max="3374" width="4.5703125" style="9" customWidth="1"/>
    <col min="3375" max="3375" width="4.85546875" style="9" customWidth="1"/>
    <col min="3376" max="3377" width="4.140625" style="9" customWidth="1"/>
    <col min="3378" max="3379" width="3.85546875" style="9" customWidth="1"/>
    <col min="3380" max="3380" width="4.140625" style="9" customWidth="1"/>
    <col min="3381" max="3381" width="3.140625" style="9" customWidth="1"/>
    <col min="3382" max="3382" width="4.140625" style="9" customWidth="1"/>
    <col min="3383" max="3383" width="4" style="9" customWidth="1"/>
    <col min="3384" max="3384" width="4.140625" style="9" customWidth="1"/>
    <col min="3385" max="3385" width="7.42578125" style="9" customWidth="1"/>
    <col min="3386" max="3386" width="7.7109375" style="9" customWidth="1"/>
    <col min="3387" max="3584" width="8.7109375" style="9"/>
    <col min="3585" max="3585" width="9.5703125" style="9" customWidth="1"/>
    <col min="3586" max="3586" width="26.7109375" style="9" customWidth="1"/>
    <col min="3587" max="3587" width="7" style="9" customWidth="1"/>
    <col min="3588" max="3588" width="7.5703125" style="9" customWidth="1"/>
    <col min="3589" max="3589" width="4.7109375" style="9" customWidth="1"/>
    <col min="3590" max="3605" width="3.7109375" style="9" customWidth="1"/>
    <col min="3606" max="3606" width="4.42578125" style="9" customWidth="1"/>
    <col min="3607" max="3607" width="3.7109375" style="9" customWidth="1"/>
    <col min="3608" max="3608" width="4.140625" style="9" customWidth="1"/>
    <col min="3609" max="3613" width="3.7109375" style="9" customWidth="1"/>
    <col min="3614" max="3614" width="4.85546875" style="9" customWidth="1"/>
    <col min="3615" max="3615" width="3.7109375" style="9" customWidth="1"/>
    <col min="3616" max="3616" width="4.42578125" style="9" customWidth="1"/>
    <col min="3617" max="3625" width="3.7109375" style="9" customWidth="1"/>
    <col min="3626" max="3626" width="3.5703125" style="9" customWidth="1"/>
    <col min="3627" max="3627" width="4" style="9" customWidth="1"/>
    <col min="3628" max="3628" width="4.42578125" style="9" customWidth="1"/>
    <col min="3629" max="3629" width="4" style="9" customWidth="1"/>
    <col min="3630" max="3630" width="4.5703125" style="9" customWidth="1"/>
    <col min="3631" max="3631" width="4.85546875" style="9" customWidth="1"/>
    <col min="3632" max="3633" width="4.140625" style="9" customWidth="1"/>
    <col min="3634" max="3635" width="3.85546875" style="9" customWidth="1"/>
    <col min="3636" max="3636" width="4.140625" style="9" customWidth="1"/>
    <col min="3637" max="3637" width="3.140625" style="9" customWidth="1"/>
    <col min="3638" max="3638" width="4.140625" style="9" customWidth="1"/>
    <col min="3639" max="3639" width="4" style="9" customWidth="1"/>
    <col min="3640" max="3640" width="4.140625" style="9" customWidth="1"/>
    <col min="3641" max="3641" width="7.42578125" style="9" customWidth="1"/>
    <col min="3642" max="3642" width="7.7109375" style="9" customWidth="1"/>
    <col min="3643" max="3840" width="8.7109375" style="9"/>
    <col min="3841" max="3841" width="9.5703125" style="9" customWidth="1"/>
    <col min="3842" max="3842" width="26.7109375" style="9" customWidth="1"/>
    <col min="3843" max="3843" width="7" style="9" customWidth="1"/>
    <col min="3844" max="3844" width="7.5703125" style="9" customWidth="1"/>
    <col min="3845" max="3845" width="4.7109375" style="9" customWidth="1"/>
    <col min="3846" max="3861" width="3.7109375" style="9" customWidth="1"/>
    <col min="3862" max="3862" width="4.42578125" style="9" customWidth="1"/>
    <col min="3863" max="3863" width="3.7109375" style="9" customWidth="1"/>
    <col min="3864" max="3864" width="4.140625" style="9" customWidth="1"/>
    <col min="3865" max="3869" width="3.7109375" style="9" customWidth="1"/>
    <col min="3870" max="3870" width="4.85546875" style="9" customWidth="1"/>
    <col min="3871" max="3871" width="3.7109375" style="9" customWidth="1"/>
    <col min="3872" max="3872" width="4.42578125" style="9" customWidth="1"/>
    <col min="3873" max="3881" width="3.7109375" style="9" customWidth="1"/>
    <col min="3882" max="3882" width="3.5703125" style="9" customWidth="1"/>
    <col min="3883" max="3883" width="4" style="9" customWidth="1"/>
    <col min="3884" max="3884" width="4.42578125" style="9" customWidth="1"/>
    <col min="3885" max="3885" width="4" style="9" customWidth="1"/>
    <col min="3886" max="3886" width="4.5703125" style="9" customWidth="1"/>
    <col min="3887" max="3887" width="4.85546875" style="9" customWidth="1"/>
    <col min="3888" max="3889" width="4.140625" style="9" customWidth="1"/>
    <col min="3890" max="3891" width="3.85546875" style="9" customWidth="1"/>
    <col min="3892" max="3892" width="4.140625" style="9" customWidth="1"/>
    <col min="3893" max="3893" width="3.140625" style="9" customWidth="1"/>
    <col min="3894" max="3894" width="4.140625" style="9" customWidth="1"/>
    <col min="3895" max="3895" width="4" style="9" customWidth="1"/>
    <col min="3896" max="3896" width="4.140625" style="9" customWidth="1"/>
    <col min="3897" max="3897" width="7.42578125" style="9" customWidth="1"/>
    <col min="3898" max="3898" width="7.7109375" style="9" customWidth="1"/>
    <col min="3899" max="4096" width="8.7109375" style="9"/>
    <col min="4097" max="4097" width="9.5703125" style="9" customWidth="1"/>
    <col min="4098" max="4098" width="26.7109375" style="9" customWidth="1"/>
    <col min="4099" max="4099" width="7" style="9" customWidth="1"/>
    <col min="4100" max="4100" width="7.5703125" style="9" customWidth="1"/>
    <col min="4101" max="4101" width="4.7109375" style="9" customWidth="1"/>
    <col min="4102" max="4117" width="3.7109375" style="9" customWidth="1"/>
    <col min="4118" max="4118" width="4.42578125" style="9" customWidth="1"/>
    <col min="4119" max="4119" width="3.7109375" style="9" customWidth="1"/>
    <col min="4120" max="4120" width="4.140625" style="9" customWidth="1"/>
    <col min="4121" max="4125" width="3.7109375" style="9" customWidth="1"/>
    <col min="4126" max="4126" width="4.85546875" style="9" customWidth="1"/>
    <col min="4127" max="4127" width="3.7109375" style="9" customWidth="1"/>
    <col min="4128" max="4128" width="4.42578125" style="9" customWidth="1"/>
    <col min="4129" max="4137" width="3.7109375" style="9" customWidth="1"/>
    <col min="4138" max="4138" width="3.5703125" style="9" customWidth="1"/>
    <col min="4139" max="4139" width="4" style="9" customWidth="1"/>
    <col min="4140" max="4140" width="4.42578125" style="9" customWidth="1"/>
    <col min="4141" max="4141" width="4" style="9" customWidth="1"/>
    <col min="4142" max="4142" width="4.5703125" style="9" customWidth="1"/>
    <col min="4143" max="4143" width="4.85546875" style="9" customWidth="1"/>
    <col min="4144" max="4145" width="4.140625" style="9" customWidth="1"/>
    <col min="4146" max="4147" width="3.85546875" style="9" customWidth="1"/>
    <col min="4148" max="4148" width="4.140625" style="9" customWidth="1"/>
    <col min="4149" max="4149" width="3.140625" style="9" customWidth="1"/>
    <col min="4150" max="4150" width="4.140625" style="9" customWidth="1"/>
    <col min="4151" max="4151" width="4" style="9" customWidth="1"/>
    <col min="4152" max="4152" width="4.140625" style="9" customWidth="1"/>
    <col min="4153" max="4153" width="7.42578125" style="9" customWidth="1"/>
    <col min="4154" max="4154" width="7.7109375" style="9" customWidth="1"/>
    <col min="4155" max="4352" width="8.7109375" style="9"/>
    <col min="4353" max="4353" width="9.5703125" style="9" customWidth="1"/>
    <col min="4354" max="4354" width="26.7109375" style="9" customWidth="1"/>
    <col min="4355" max="4355" width="7" style="9" customWidth="1"/>
    <col min="4356" max="4356" width="7.5703125" style="9" customWidth="1"/>
    <col min="4357" max="4357" width="4.7109375" style="9" customWidth="1"/>
    <col min="4358" max="4373" width="3.7109375" style="9" customWidth="1"/>
    <col min="4374" max="4374" width="4.42578125" style="9" customWidth="1"/>
    <col min="4375" max="4375" width="3.7109375" style="9" customWidth="1"/>
    <col min="4376" max="4376" width="4.140625" style="9" customWidth="1"/>
    <col min="4377" max="4381" width="3.7109375" style="9" customWidth="1"/>
    <col min="4382" max="4382" width="4.85546875" style="9" customWidth="1"/>
    <col min="4383" max="4383" width="3.7109375" style="9" customWidth="1"/>
    <col min="4384" max="4384" width="4.42578125" style="9" customWidth="1"/>
    <col min="4385" max="4393" width="3.7109375" style="9" customWidth="1"/>
    <col min="4394" max="4394" width="3.5703125" style="9" customWidth="1"/>
    <col min="4395" max="4395" width="4" style="9" customWidth="1"/>
    <col min="4396" max="4396" width="4.42578125" style="9" customWidth="1"/>
    <col min="4397" max="4397" width="4" style="9" customWidth="1"/>
    <col min="4398" max="4398" width="4.5703125" style="9" customWidth="1"/>
    <col min="4399" max="4399" width="4.85546875" style="9" customWidth="1"/>
    <col min="4400" max="4401" width="4.140625" style="9" customWidth="1"/>
    <col min="4402" max="4403" width="3.85546875" style="9" customWidth="1"/>
    <col min="4404" max="4404" width="4.140625" style="9" customWidth="1"/>
    <col min="4405" max="4405" width="3.140625" style="9" customWidth="1"/>
    <col min="4406" max="4406" width="4.140625" style="9" customWidth="1"/>
    <col min="4407" max="4407" width="4" style="9" customWidth="1"/>
    <col min="4408" max="4408" width="4.140625" style="9" customWidth="1"/>
    <col min="4409" max="4409" width="7.42578125" style="9" customWidth="1"/>
    <col min="4410" max="4410" width="7.7109375" style="9" customWidth="1"/>
    <col min="4411" max="4608" width="8.7109375" style="9"/>
    <col min="4609" max="4609" width="9.5703125" style="9" customWidth="1"/>
    <col min="4610" max="4610" width="26.7109375" style="9" customWidth="1"/>
    <col min="4611" max="4611" width="7" style="9" customWidth="1"/>
    <col min="4612" max="4612" width="7.5703125" style="9" customWidth="1"/>
    <col min="4613" max="4613" width="4.7109375" style="9" customWidth="1"/>
    <col min="4614" max="4629" width="3.7109375" style="9" customWidth="1"/>
    <col min="4630" max="4630" width="4.42578125" style="9" customWidth="1"/>
    <col min="4631" max="4631" width="3.7109375" style="9" customWidth="1"/>
    <col min="4632" max="4632" width="4.140625" style="9" customWidth="1"/>
    <col min="4633" max="4637" width="3.7109375" style="9" customWidth="1"/>
    <col min="4638" max="4638" width="4.85546875" style="9" customWidth="1"/>
    <col min="4639" max="4639" width="3.7109375" style="9" customWidth="1"/>
    <col min="4640" max="4640" width="4.42578125" style="9" customWidth="1"/>
    <col min="4641" max="4649" width="3.7109375" style="9" customWidth="1"/>
    <col min="4650" max="4650" width="3.5703125" style="9" customWidth="1"/>
    <col min="4651" max="4651" width="4" style="9" customWidth="1"/>
    <col min="4652" max="4652" width="4.42578125" style="9" customWidth="1"/>
    <col min="4653" max="4653" width="4" style="9" customWidth="1"/>
    <col min="4654" max="4654" width="4.5703125" style="9" customWidth="1"/>
    <col min="4655" max="4655" width="4.85546875" style="9" customWidth="1"/>
    <col min="4656" max="4657" width="4.140625" style="9" customWidth="1"/>
    <col min="4658" max="4659" width="3.85546875" style="9" customWidth="1"/>
    <col min="4660" max="4660" width="4.140625" style="9" customWidth="1"/>
    <col min="4661" max="4661" width="3.140625" style="9" customWidth="1"/>
    <col min="4662" max="4662" width="4.140625" style="9" customWidth="1"/>
    <col min="4663" max="4663" width="4" style="9" customWidth="1"/>
    <col min="4664" max="4664" width="4.140625" style="9" customWidth="1"/>
    <col min="4665" max="4665" width="7.42578125" style="9" customWidth="1"/>
    <col min="4666" max="4666" width="7.7109375" style="9" customWidth="1"/>
    <col min="4667" max="4864" width="8.7109375" style="9"/>
    <col min="4865" max="4865" width="9.5703125" style="9" customWidth="1"/>
    <col min="4866" max="4866" width="26.7109375" style="9" customWidth="1"/>
    <col min="4867" max="4867" width="7" style="9" customWidth="1"/>
    <col min="4868" max="4868" width="7.5703125" style="9" customWidth="1"/>
    <col min="4869" max="4869" width="4.7109375" style="9" customWidth="1"/>
    <col min="4870" max="4885" width="3.7109375" style="9" customWidth="1"/>
    <col min="4886" max="4886" width="4.42578125" style="9" customWidth="1"/>
    <col min="4887" max="4887" width="3.7109375" style="9" customWidth="1"/>
    <col min="4888" max="4888" width="4.140625" style="9" customWidth="1"/>
    <col min="4889" max="4893" width="3.7109375" style="9" customWidth="1"/>
    <col min="4894" max="4894" width="4.85546875" style="9" customWidth="1"/>
    <col min="4895" max="4895" width="3.7109375" style="9" customWidth="1"/>
    <col min="4896" max="4896" width="4.42578125" style="9" customWidth="1"/>
    <col min="4897" max="4905" width="3.7109375" style="9" customWidth="1"/>
    <col min="4906" max="4906" width="3.5703125" style="9" customWidth="1"/>
    <col min="4907" max="4907" width="4" style="9" customWidth="1"/>
    <col min="4908" max="4908" width="4.42578125" style="9" customWidth="1"/>
    <col min="4909" max="4909" width="4" style="9" customWidth="1"/>
    <col min="4910" max="4910" width="4.5703125" style="9" customWidth="1"/>
    <col min="4911" max="4911" width="4.85546875" style="9" customWidth="1"/>
    <col min="4912" max="4913" width="4.140625" style="9" customWidth="1"/>
    <col min="4914" max="4915" width="3.85546875" style="9" customWidth="1"/>
    <col min="4916" max="4916" width="4.140625" style="9" customWidth="1"/>
    <col min="4917" max="4917" width="3.140625" style="9" customWidth="1"/>
    <col min="4918" max="4918" width="4.140625" style="9" customWidth="1"/>
    <col min="4919" max="4919" width="4" style="9" customWidth="1"/>
    <col min="4920" max="4920" width="4.140625" style="9" customWidth="1"/>
    <col min="4921" max="4921" width="7.42578125" style="9" customWidth="1"/>
    <col min="4922" max="4922" width="7.7109375" style="9" customWidth="1"/>
    <col min="4923" max="5120" width="8.7109375" style="9"/>
    <col min="5121" max="5121" width="9.5703125" style="9" customWidth="1"/>
    <col min="5122" max="5122" width="26.7109375" style="9" customWidth="1"/>
    <col min="5123" max="5123" width="7" style="9" customWidth="1"/>
    <col min="5124" max="5124" width="7.5703125" style="9" customWidth="1"/>
    <col min="5125" max="5125" width="4.7109375" style="9" customWidth="1"/>
    <col min="5126" max="5141" width="3.7109375" style="9" customWidth="1"/>
    <col min="5142" max="5142" width="4.42578125" style="9" customWidth="1"/>
    <col min="5143" max="5143" width="3.7109375" style="9" customWidth="1"/>
    <col min="5144" max="5144" width="4.140625" style="9" customWidth="1"/>
    <col min="5145" max="5149" width="3.7109375" style="9" customWidth="1"/>
    <col min="5150" max="5150" width="4.85546875" style="9" customWidth="1"/>
    <col min="5151" max="5151" width="3.7109375" style="9" customWidth="1"/>
    <col min="5152" max="5152" width="4.42578125" style="9" customWidth="1"/>
    <col min="5153" max="5161" width="3.7109375" style="9" customWidth="1"/>
    <col min="5162" max="5162" width="3.5703125" style="9" customWidth="1"/>
    <col min="5163" max="5163" width="4" style="9" customWidth="1"/>
    <col min="5164" max="5164" width="4.42578125" style="9" customWidth="1"/>
    <col min="5165" max="5165" width="4" style="9" customWidth="1"/>
    <col min="5166" max="5166" width="4.5703125" style="9" customWidth="1"/>
    <col min="5167" max="5167" width="4.85546875" style="9" customWidth="1"/>
    <col min="5168" max="5169" width="4.140625" style="9" customWidth="1"/>
    <col min="5170" max="5171" width="3.85546875" style="9" customWidth="1"/>
    <col min="5172" max="5172" width="4.140625" style="9" customWidth="1"/>
    <col min="5173" max="5173" width="3.140625" style="9" customWidth="1"/>
    <col min="5174" max="5174" width="4.140625" style="9" customWidth="1"/>
    <col min="5175" max="5175" width="4" style="9" customWidth="1"/>
    <col min="5176" max="5176" width="4.140625" style="9" customWidth="1"/>
    <col min="5177" max="5177" width="7.42578125" style="9" customWidth="1"/>
    <col min="5178" max="5178" width="7.7109375" style="9" customWidth="1"/>
    <col min="5179" max="5376" width="8.7109375" style="9"/>
    <col min="5377" max="5377" width="9.5703125" style="9" customWidth="1"/>
    <col min="5378" max="5378" width="26.7109375" style="9" customWidth="1"/>
    <col min="5379" max="5379" width="7" style="9" customWidth="1"/>
    <col min="5380" max="5380" width="7.5703125" style="9" customWidth="1"/>
    <col min="5381" max="5381" width="4.7109375" style="9" customWidth="1"/>
    <col min="5382" max="5397" width="3.7109375" style="9" customWidth="1"/>
    <col min="5398" max="5398" width="4.42578125" style="9" customWidth="1"/>
    <col min="5399" max="5399" width="3.7109375" style="9" customWidth="1"/>
    <col min="5400" max="5400" width="4.140625" style="9" customWidth="1"/>
    <col min="5401" max="5405" width="3.7109375" style="9" customWidth="1"/>
    <col min="5406" max="5406" width="4.85546875" style="9" customWidth="1"/>
    <col min="5407" max="5407" width="3.7109375" style="9" customWidth="1"/>
    <col min="5408" max="5408" width="4.42578125" style="9" customWidth="1"/>
    <col min="5409" max="5417" width="3.7109375" style="9" customWidth="1"/>
    <col min="5418" max="5418" width="3.5703125" style="9" customWidth="1"/>
    <col min="5419" max="5419" width="4" style="9" customWidth="1"/>
    <col min="5420" max="5420" width="4.42578125" style="9" customWidth="1"/>
    <col min="5421" max="5421" width="4" style="9" customWidth="1"/>
    <col min="5422" max="5422" width="4.5703125" style="9" customWidth="1"/>
    <col min="5423" max="5423" width="4.85546875" style="9" customWidth="1"/>
    <col min="5424" max="5425" width="4.140625" style="9" customWidth="1"/>
    <col min="5426" max="5427" width="3.85546875" style="9" customWidth="1"/>
    <col min="5428" max="5428" width="4.140625" style="9" customWidth="1"/>
    <col min="5429" max="5429" width="3.140625" style="9" customWidth="1"/>
    <col min="5430" max="5430" width="4.140625" style="9" customWidth="1"/>
    <col min="5431" max="5431" width="4" style="9" customWidth="1"/>
    <col min="5432" max="5432" width="4.140625" style="9" customWidth="1"/>
    <col min="5433" max="5433" width="7.42578125" style="9" customWidth="1"/>
    <col min="5434" max="5434" width="7.7109375" style="9" customWidth="1"/>
    <col min="5435" max="5632" width="8.7109375" style="9"/>
    <col min="5633" max="5633" width="9.5703125" style="9" customWidth="1"/>
    <col min="5634" max="5634" width="26.7109375" style="9" customWidth="1"/>
    <col min="5635" max="5635" width="7" style="9" customWidth="1"/>
    <col min="5636" max="5636" width="7.5703125" style="9" customWidth="1"/>
    <col min="5637" max="5637" width="4.7109375" style="9" customWidth="1"/>
    <col min="5638" max="5653" width="3.7109375" style="9" customWidth="1"/>
    <col min="5654" max="5654" width="4.42578125" style="9" customWidth="1"/>
    <col min="5655" max="5655" width="3.7109375" style="9" customWidth="1"/>
    <col min="5656" max="5656" width="4.140625" style="9" customWidth="1"/>
    <col min="5657" max="5661" width="3.7109375" style="9" customWidth="1"/>
    <col min="5662" max="5662" width="4.85546875" style="9" customWidth="1"/>
    <col min="5663" max="5663" width="3.7109375" style="9" customWidth="1"/>
    <col min="5664" max="5664" width="4.42578125" style="9" customWidth="1"/>
    <col min="5665" max="5673" width="3.7109375" style="9" customWidth="1"/>
    <col min="5674" max="5674" width="3.5703125" style="9" customWidth="1"/>
    <col min="5675" max="5675" width="4" style="9" customWidth="1"/>
    <col min="5676" max="5676" width="4.42578125" style="9" customWidth="1"/>
    <col min="5677" max="5677" width="4" style="9" customWidth="1"/>
    <col min="5678" max="5678" width="4.5703125" style="9" customWidth="1"/>
    <col min="5679" max="5679" width="4.85546875" style="9" customWidth="1"/>
    <col min="5680" max="5681" width="4.140625" style="9" customWidth="1"/>
    <col min="5682" max="5683" width="3.85546875" style="9" customWidth="1"/>
    <col min="5684" max="5684" width="4.140625" style="9" customWidth="1"/>
    <col min="5685" max="5685" width="3.140625" style="9" customWidth="1"/>
    <col min="5686" max="5686" width="4.140625" style="9" customWidth="1"/>
    <col min="5687" max="5687" width="4" style="9" customWidth="1"/>
    <col min="5688" max="5688" width="4.140625" style="9" customWidth="1"/>
    <col min="5689" max="5689" width="7.42578125" style="9" customWidth="1"/>
    <col min="5690" max="5690" width="7.7109375" style="9" customWidth="1"/>
    <col min="5691" max="5888" width="8.7109375" style="9"/>
    <col min="5889" max="5889" width="9.5703125" style="9" customWidth="1"/>
    <col min="5890" max="5890" width="26.7109375" style="9" customWidth="1"/>
    <col min="5891" max="5891" width="7" style="9" customWidth="1"/>
    <col min="5892" max="5892" width="7.5703125" style="9" customWidth="1"/>
    <col min="5893" max="5893" width="4.7109375" style="9" customWidth="1"/>
    <col min="5894" max="5909" width="3.7109375" style="9" customWidth="1"/>
    <col min="5910" max="5910" width="4.42578125" style="9" customWidth="1"/>
    <col min="5911" max="5911" width="3.7109375" style="9" customWidth="1"/>
    <col min="5912" max="5912" width="4.140625" style="9" customWidth="1"/>
    <col min="5913" max="5917" width="3.7109375" style="9" customWidth="1"/>
    <col min="5918" max="5918" width="4.85546875" style="9" customWidth="1"/>
    <col min="5919" max="5919" width="3.7109375" style="9" customWidth="1"/>
    <col min="5920" max="5920" width="4.42578125" style="9" customWidth="1"/>
    <col min="5921" max="5929" width="3.7109375" style="9" customWidth="1"/>
    <col min="5930" max="5930" width="3.5703125" style="9" customWidth="1"/>
    <col min="5931" max="5931" width="4" style="9" customWidth="1"/>
    <col min="5932" max="5932" width="4.42578125" style="9" customWidth="1"/>
    <col min="5933" max="5933" width="4" style="9" customWidth="1"/>
    <col min="5934" max="5934" width="4.5703125" style="9" customWidth="1"/>
    <col min="5935" max="5935" width="4.85546875" style="9" customWidth="1"/>
    <col min="5936" max="5937" width="4.140625" style="9" customWidth="1"/>
    <col min="5938" max="5939" width="3.85546875" style="9" customWidth="1"/>
    <col min="5940" max="5940" width="4.140625" style="9" customWidth="1"/>
    <col min="5941" max="5941" width="3.140625" style="9" customWidth="1"/>
    <col min="5942" max="5942" width="4.140625" style="9" customWidth="1"/>
    <col min="5943" max="5943" width="4" style="9" customWidth="1"/>
    <col min="5944" max="5944" width="4.140625" style="9" customWidth="1"/>
    <col min="5945" max="5945" width="7.42578125" style="9" customWidth="1"/>
    <col min="5946" max="5946" width="7.7109375" style="9" customWidth="1"/>
    <col min="5947" max="6144" width="8.7109375" style="9"/>
    <col min="6145" max="6145" width="9.5703125" style="9" customWidth="1"/>
    <col min="6146" max="6146" width="26.7109375" style="9" customWidth="1"/>
    <col min="6147" max="6147" width="7" style="9" customWidth="1"/>
    <col min="6148" max="6148" width="7.5703125" style="9" customWidth="1"/>
    <col min="6149" max="6149" width="4.7109375" style="9" customWidth="1"/>
    <col min="6150" max="6165" width="3.7109375" style="9" customWidth="1"/>
    <col min="6166" max="6166" width="4.42578125" style="9" customWidth="1"/>
    <col min="6167" max="6167" width="3.7109375" style="9" customWidth="1"/>
    <col min="6168" max="6168" width="4.140625" style="9" customWidth="1"/>
    <col min="6169" max="6173" width="3.7109375" style="9" customWidth="1"/>
    <col min="6174" max="6174" width="4.85546875" style="9" customWidth="1"/>
    <col min="6175" max="6175" width="3.7109375" style="9" customWidth="1"/>
    <col min="6176" max="6176" width="4.42578125" style="9" customWidth="1"/>
    <col min="6177" max="6185" width="3.7109375" style="9" customWidth="1"/>
    <col min="6186" max="6186" width="3.5703125" style="9" customWidth="1"/>
    <col min="6187" max="6187" width="4" style="9" customWidth="1"/>
    <col min="6188" max="6188" width="4.42578125" style="9" customWidth="1"/>
    <col min="6189" max="6189" width="4" style="9" customWidth="1"/>
    <col min="6190" max="6190" width="4.5703125" style="9" customWidth="1"/>
    <col min="6191" max="6191" width="4.85546875" style="9" customWidth="1"/>
    <col min="6192" max="6193" width="4.140625" style="9" customWidth="1"/>
    <col min="6194" max="6195" width="3.85546875" style="9" customWidth="1"/>
    <col min="6196" max="6196" width="4.140625" style="9" customWidth="1"/>
    <col min="6197" max="6197" width="3.140625" style="9" customWidth="1"/>
    <col min="6198" max="6198" width="4.140625" style="9" customWidth="1"/>
    <col min="6199" max="6199" width="4" style="9" customWidth="1"/>
    <col min="6200" max="6200" width="4.140625" style="9" customWidth="1"/>
    <col min="6201" max="6201" width="7.42578125" style="9" customWidth="1"/>
    <col min="6202" max="6202" width="7.7109375" style="9" customWidth="1"/>
    <col min="6203" max="6400" width="8.7109375" style="9"/>
    <col min="6401" max="6401" width="9.5703125" style="9" customWidth="1"/>
    <col min="6402" max="6402" width="26.7109375" style="9" customWidth="1"/>
    <col min="6403" max="6403" width="7" style="9" customWidth="1"/>
    <col min="6404" max="6404" width="7.5703125" style="9" customWidth="1"/>
    <col min="6405" max="6405" width="4.7109375" style="9" customWidth="1"/>
    <col min="6406" max="6421" width="3.7109375" style="9" customWidth="1"/>
    <col min="6422" max="6422" width="4.42578125" style="9" customWidth="1"/>
    <col min="6423" max="6423" width="3.7109375" style="9" customWidth="1"/>
    <col min="6424" max="6424" width="4.140625" style="9" customWidth="1"/>
    <col min="6425" max="6429" width="3.7109375" style="9" customWidth="1"/>
    <col min="6430" max="6430" width="4.85546875" style="9" customWidth="1"/>
    <col min="6431" max="6431" width="3.7109375" style="9" customWidth="1"/>
    <col min="6432" max="6432" width="4.42578125" style="9" customWidth="1"/>
    <col min="6433" max="6441" width="3.7109375" style="9" customWidth="1"/>
    <col min="6442" max="6442" width="3.5703125" style="9" customWidth="1"/>
    <col min="6443" max="6443" width="4" style="9" customWidth="1"/>
    <col min="6444" max="6444" width="4.42578125" style="9" customWidth="1"/>
    <col min="6445" max="6445" width="4" style="9" customWidth="1"/>
    <col min="6446" max="6446" width="4.5703125" style="9" customWidth="1"/>
    <col min="6447" max="6447" width="4.85546875" style="9" customWidth="1"/>
    <col min="6448" max="6449" width="4.140625" style="9" customWidth="1"/>
    <col min="6450" max="6451" width="3.85546875" style="9" customWidth="1"/>
    <col min="6452" max="6452" width="4.140625" style="9" customWidth="1"/>
    <col min="6453" max="6453" width="3.140625" style="9" customWidth="1"/>
    <col min="6454" max="6454" width="4.140625" style="9" customWidth="1"/>
    <col min="6455" max="6455" width="4" style="9" customWidth="1"/>
    <col min="6456" max="6456" width="4.140625" style="9" customWidth="1"/>
    <col min="6457" max="6457" width="7.42578125" style="9" customWidth="1"/>
    <col min="6458" max="6458" width="7.7109375" style="9" customWidth="1"/>
    <col min="6459" max="6656" width="8.7109375" style="9"/>
    <col min="6657" max="6657" width="9.5703125" style="9" customWidth="1"/>
    <col min="6658" max="6658" width="26.7109375" style="9" customWidth="1"/>
    <col min="6659" max="6659" width="7" style="9" customWidth="1"/>
    <col min="6660" max="6660" width="7.5703125" style="9" customWidth="1"/>
    <col min="6661" max="6661" width="4.7109375" style="9" customWidth="1"/>
    <col min="6662" max="6677" width="3.7109375" style="9" customWidth="1"/>
    <col min="6678" max="6678" width="4.42578125" style="9" customWidth="1"/>
    <col min="6679" max="6679" width="3.7109375" style="9" customWidth="1"/>
    <col min="6680" max="6680" width="4.140625" style="9" customWidth="1"/>
    <col min="6681" max="6685" width="3.7109375" style="9" customWidth="1"/>
    <col min="6686" max="6686" width="4.85546875" style="9" customWidth="1"/>
    <col min="6687" max="6687" width="3.7109375" style="9" customWidth="1"/>
    <col min="6688" max="6688" width="4.42578125" style="9" customWidth="1"/>
    <col min="6689" max="6697" width="3.7109375" style="9" customWidth="1"/>
    <col min="6698" max="6698" width="3.5703125" style="9" customWidth="1"/>
    <col min="6699" max="6699" width="4" style="9" customWidth="1"/>
    <col min="6700" max="6700" width="4.42578125" style="9" customWidth="1"/>
    <col min="6701" max="6701" width="4" style="9" customWidth="1"/>
    <col min="6702" max="6702" width="4.5703125" style="9" customWidth="1"/>
    <col min="6703" max="6703" width="4.85546875" style="9" customWidth="1"/>
    <col min="6704" max="6705" width="4.140625" style="9" customWidth="1"/>
    <col min="6706" max="6707" width="3.85546875" style="9" customWidth="1"/>
    <col min="6708" max="6708" width="4.140625" style="9" customWidth="1"/>
    <col min="6709" max="6709" width="3.140625" style="9" customWidth="1"/>
    <col min="6710" max="6710" width="4.140625" style="9" customWidth="1"/>
    <col min="6711" max="6711" width="4" style="9" customWidth="1"/>
    <col min="6712" max="6712" width="4.140625" style="9" customWidth="1"/>
    <col min="6713" max="6713" width="7.42578125" style="9" customWidth="1"/>
    <col min="6714" max="6714" width="7.7109375" style="9" customWidth="1"/>
    <col min="6715" max="6912" width="8.7109375" style="9"/>
    <col min="6913" max="6913" width="9.5703125" style="9" customWidth="1"/>
    <col min="6914" max="6914" width="26.7109375" style="9" customWidth="1"/>
    <col min="6915" max="6915" width="7" style="9" customWidth="1"/>
    <col min="6916" max="6916" width="7.5703125" style="9" customWidth="1"/>
    <col min="6917" max="6917" width="4.7109375" style="9" customWidth="1"/>
    <col min="6918" max="6933" width="3.7109375" style="9" customWidth="1"/>
    <col min="6934" max="6934" width="4.42578125" style="9" customWidth="1"/>
    <col min="6935" max="6935" width="3.7109375" style="9" customWidth="1"/>
    <col min="6936" max="6936" width="4.140625" style="9" customWidth="1"/>
    <col min="6937" max="6941" width="3.7109375" style="9" customWidth="1"/>
    <col min="6942" max="6942" width="4.85546875" style="9" customWidth="1"/>
    <col min="6943" max="6943" width="3.7109375" style="9" customWidth="1"/>
    <col min="6944" max="6944" width="4.42578125" style="9" customWidth="1"/>
    <col min="6945" max="6953" width="3.7109375" style="9" customWidth="1"/>
    <col min="6954" max="6954" width="3.5703125" style="9" customWidth="1"/>
    <col min="6955" max="6955" width="4" style="9" customWidth="1"/>
    <col min="6956" max="6956" width="4.42578125" style="9" customWidth="1"/>
    <col min="6957" max="6957" width="4" style="9" customWidth="1"/>
    <col min="6958" max="6958" width="4.5703125" style="9" customWidth="1"/>
    <col min="6959" max="6959" width="4.85546875" style="9" customWidth="1"/>
    <col min="6960" max="6961" width="4.140625" style="9" customWidth="1"/>
    <col min="6962" max="6963" width="3.85546875" style="9" customWidth="1"/>
    <col min="6964" max="6964" width="4.140625" style="9" customWidth="1"/>
    <col min="6965" max="6965" width="3.140625" style="9" customWidth="1"/>
    <col min="6966" max="6966" width="4.140625" style="9" customWidth="1"/>
    <col min="6967" max="6967" width="4" style="9" customWidth="1"/>
    <col min="6968" max="6968" width="4.140625" style="9" customWidth="1"/>
    <col min="6969" max="6969" width="7.42578125" style="9" customWidth="1"/>
    <col min="6970" max="6970" width="7.7109375" style="9" customWidth="1"/>
    <col min="6971" max="7168" width="8.7109375" style="9"/>
    <col min="7169" max="7169" width="9.5703125" style="9" customWidth="1"/>
    <col min="7170" max="7170" width="26.7109375" style="9" customWidth="1"/>
    <col min="7171" max="7171" width="7" style="9" customWidth="1"/>
    <col min="7172" max="7172" width="7.5703125" style="9" customWidth="1"/>
    <col min="7173" max="7173" width="4.7109375" style="9" customWidth="1"/>
    <col min="7174" max="7189" width="3.7109375" style="9" customWidth="1"/>
    <col min="7190" max="7190" width="4.42578125" style="9" customWidth="1"/>
    <col min="7191" max="7191" width="3.7109375" style="9" customWidth="1"/>
    <col min="7192" max="7192" width="4.140625" style="9" customWidth="1"/>
    <col min="7193" max="7197" width="3.7109375" style="9" customWidth="1"/>
    <col min="7198" max="7198" width="4.85546875" style="9" customWidth="1"/>
    <col min="7199" max="7199" width="3.7109375" style="9" customWidth="1"/>
    <col min="7200" max="7200" width="4.42578125" style="9" customWidth="1"/>
    <col min="7201" max="7209" width="3.7109375" style="9" customWidth="1"/>
    <col min="7210" max="7210" width="3.5703125" style="9" customWidth="1"/>
    <col min="7211" max="7211" width="4" style="9" customWidth="1"/>
    <col min="7212" max="7212" width="4.42578125" style="9" customWidth="1"/>
    <col min="7213" max="7213" width="4" style="9" customWidth="1"/>
    <col min="7214" max="7214" width="4.5703125" style="9" customWidth="1"/>
    <col min="7215" max="7215" width="4.85546875" style="9" customWidth="1"/>
    <col min="7216" max="7217" width="4.140625" style="9" customWidth="1"/>
    <col min="7218" max="7219" width="3.85546875" style="9" customWidth="1"/>
    <col min="7220" max="7220" width="4.140625" style="9" customWidth="1"/>
    <col min="7221" max="7221" width="3.140625" style="9" customWidth="1"/>
    <col min="7222" max="7222" width="4.140625" style="9" customWidth="1"/>
    <col min="7223" max="7223" width="4" style="9" customWidth="1"/>
    <col min="7224" max="7224" width="4.140625" style="9" customWidth="1"/>
    <col min="7225" max="7225" width="7.42578125" style="9" customWidth="1"/>
    <col min="7226" max="7226" width="7.7109375" style="9" customWidth="1"/>
    <col min="7227" max="7424" width="8.7109375" style="9"/>
    <col min="7425" max="7425" width="9.5703125" style="9" customWidth="1"/>
    <col min="7426" max="7426" width="26.7109375" style="9" customWidth="1"/>
    <col min="7427" max="7427" width="7" style="9" customWidth="1"/>
    <col min="7428" max="7428" width="7.5703125" style="9" customWidth="1"/>
    <col min="7429" max="7429" width="4.7109375" style="9" customWidth="1"/>
    <col min="7430" max="7445" width="3.7109375" style="9" customWidth="1"/>
    <col min="7446" max="7446" width="4.42578125" style="9" customWidth="1"/>
    <col min="7447" max="7447" width="3.7109375" style="9" customWidth="1"/>
    <col min="7448" max="7448" width="4.140625" style="9" customWidth="1"/>
    <col min="7449" max="7453" width="3.7109375" style="9" customWidth="1"/>
    <col min="7454" max="7454" width="4.85546875" style="9" customWidth="1"/>
    <col min="7455" max="7455" width="3.7109375" style="9" customWidth="1"/>
    <col min="7456" max="7456" width="4.42578125" style="9" customWidth="1"/>
    <col min="7457" max="7465" width="3.7109375" style="9" customWidth="1"/>
    <col min="7466" max="7466" width="3.5703125" style="9" customWidth="1"/>
    <col min="7467" max="7467" width="4" style="9" customWidth="1"/>
    <col min="7468" max="7468" width="4.42578125" style="9" customWidth="1"/>
    <col min="7469" max="7469" width="4" style="9" customWidth="1"/>
    <col min="7470" max="7470" width="4.5703125" style="9" customWidth="1"/>
    <col min="7471" max="7471" width="4.85546875" style="9" customWidth="1"/>
    <col min="7472" max="7473" width="4.140625" style="9" customWidth="1"/>
    <col min="7474" max="7475" width="3.85546875" style="9" customWidth="1"/>
    <col min="7476" max="7476" width="4.140625" style="9" customWidth="1"/>
    <col min="7477" max="7477" width="3.140625" style="9" customWidth="1"/>
    <col min="7478" max="7478" width="4.140625" style="9" customWidth="1"/>
    <col min="7479" max="7479" width="4" style="9" customWidth="1"/>
    <col min="7480" max="7480" width="4.140625" style="9" customWidth="1"/>
    <col min="7481" max="7481" width="7.42578125" style="9" customWidth="1"/>
    <col min="7482" max="7482" width="7.7109375" style="9" customWidth="1"/>
    <col min="7483" max="7680" width="8.7109375" style="9"/>
    <col min="7681" max="7681" width="9.5703125" style="9" customWidth="1"/>
    <col min="7682" max="7682" width="26.7109375" style="9" customWidth="1"/>
    <col min="7683" max="7683" width="7" style="9" customWidth="1"/>
    <col min="7684" max="7684" width="7.5703125" style="9" customWidth="1"/>
    <col min="7685" max="7685" width="4.7109375" style="9" customWidth="1"/>
    <col min="7686" max="7701" width="3.7109375" style="9" customWidth="1"/>
    <col min="7702" max="7702" width="4.42578125" style="9" customWidth="1"/>
    <col min="7703" max="7703" width="3.7109375" style="9" customWidth="1"/>
    <col min="7704" max="7704" width="4.140625" style="9" customWidth="1"/>
    <col min="7705" max="7709" width="3.7109375" style="9" customWidth="1"/>
    <col min="7710" max="7710" width="4.85546875" style="9" customWidth="1"/>
    <col min="7711" max="7711" width="3.7109375" style="9" customWidth="1"/>
    <col min="7712" max="7712" width="4.42578125" style="9" customWidth="1"/>
    <col min="7713" max="7721" width="3.7109375" style="9" customWidth="1"/>
    <col min="7722" max="7722" width="3.5703125" style="9" customWidth="1"/>
    <col min="7723" max="7723" width="4" style="9" customWidth="1"/>
    <col min="7724" max="7724" width="4.42578125" style="9" customWidth="1"/>
    <col min="7725" max="7725" width="4" style="9" customWidth="1"/>
    <col min="7726" max="7726" width="4.5703125" style="9" customWidth="1"/>
    <col min="7727" max="7727" width="4.85546875" style="9" customWidth="1"/>
    <col min="7728" max="7729" width="4.140625" style="9" customWidth="1"/>
    <col min="7730" max="7731" width="3.85546875" style="9" customWidth="1"/>
    <col min="7732" max="7732" width="4.140625" style="9" customWidth="1"/>
    <col min="7733" max="7733" width="3.140625" style="9" customWidth="1"/>
    <col min="7734" max="7734" width="4.140625" style="9" customWidth="1"/>
    <col min="7735" max="7735" width="4" style="9" customWidth="1"/>
    <col min="7736" max="7736" width="4.140625" style="9" customWidth="1"/>
    <col min="7737" max="7737" width="7.42578125" style="9" customWidth="1"/>
    <col min="7738" max="7738" width="7.7109375" style="9" customWidth="1"/>
    <col min="7739" max="7936" width="8.7109375" style="9"/>
    <col min="7937" max="7937" width="9.5703125" style="9" customWidth="1"/>
    <col min="7938" max="7938" width="26.7109375" style="9" customWidth="1"/>
    <col min="7939" max="7939" width="7" style="9" customWidth="1"/>
    <col min="7940" max="7940" width="7.5703125" style="9" customWidth="1"/>
    <col min="7941" max="7941" width="4.7109375" style="9" customWidth="1"/>
    <col min="7942" max="7957" width="3.7109375" style="9" customWidth="1"/>
    <col min="7958" max="7958" width="4.42578125" style="9" customWidth="1"/>
    <col min="7959" max="7959" width="3.7109375" style="9" customWidth="1"/>
    <col min="7960" max="7960" width="4.140625" style="9" customWidth="1"/>
    <col min="7961" max="7965" width="3.7109375" style="9" customWidth="1"/>
    <col min="7966" max="7966" width="4.85546875" style="9" customWidth="1"/>
    <col min="7967" max="7967" width="3.7109375" style="9" customWidth="1"/>
    <col min="7968" max="7968" width="4.42578125" style="9" customWidth="1"/>
    <col min="7969" max="7977" width="3.7109375" style="9" customWidth="1"/>
    <col min="7978" max="7978" width="3.5703125" style="9" customWidth="1"/>
    <col min="7979" max="7979" width="4" style="9" customWidth="1"/>
    <col min="7980" max="7980" width="4.42578125" style="9" customWidth="1"/>
    <col min="7981" max="7981" width="4" style="9" customWidth="1"/>
    <col min="7982" max="7982" width="4.5703125" style="9" customWidth="1"/>
    <col min="7983" max="7983" width="4.85546875" style="9" customWidth="1"/>
    <col min="7984" max="7985" width="4.140625" style="9" customWidth="1"/>
    <col min="7986" max="7987" width="3.85546875" style="9" customWidth="1"/>
    <col min="7988" max="7988" width="4.140625" style="9" customWidth="1"/>
    <col min="7989" max="7989" width="3.140625" style="9" customWidth="1"/>
    <col min="7990" max="7990" width="4.140625" style="9" customWidth="1"/>
    <col min="7991" max="7991" width="4" style="9" customWidth="1"/>
    <col min="7992" max="7992" width="4.140625" style="9" customWidth="1"/>
    <col min="7993" max="7993" width="7.42578125" style="9" customWidth="1"/>
    <col min="7994" max="7994" width="7.7109375" style="9" customWidth="1"/>
    <col min="7995" max="8192" width="8.7109375" style="9"/>
    <col min="8193" max="8193" width="9.5703125" style="9" customWidth="1"/>
    <col min="8194" max="8194" width="26.7109375" style="9" customWidth="1"/>
    <col min="8195" max="8195" width="7" style="9" customWidth="1"/>
    <col min="8196" max="8196" width="7.5703125" style="9" customWidth="1"/>
    <col min="8197" max="8197" width="4.7109375" style="9" customWidth="1"/>
    <col min="8198" max="8213" width="3.7109375" style="9" customWidth="1"/>
    <col min="8214" max="8214" width="4.42578125" style="9" customWidth="1"/>
    <col min="8215" max="8215" width="3.7109375" style="9" customWidth="1"/>
    <col min="8216" max="8216" width="4.140625" style="9" customWidth="1"/>
    <col min="8217" max="8221" width="3.7109375" style="9" customWidth="1"/>
    <col min="8222" max="8222" width="4.85546875" style="9" customWidth="1"/>
    <col min="8223" max="8223" width="3.7109375" style="9" customWidth="1"/>
    <col min="8224" max="8224" width="4.42578125" style="9" customWidth="1"/>
    <col min="8225" max="8233" width="3.7109375" style="9" customWidth="1"/>
    <col min="8234" max="8234" width="3.5703125" style="9" customWidth="1"/>
    <col min="8235" max="8235" width="4" style="9" customWidth="1"/>
    <col min="8236" max="8236" width="4.42578125" style="9" customWidth="1"/>
    <col min="8237" max="8237" width="4" style="9" customWidth="1"/>
    <col min="8238" max="8238" width="4.5703125" style="9" customWidth="1"/>
    <col min="8239" max="8239" width="4.85546875" style="9" customWidth="1"/>
    <col min="8240" max="8241" width="4.140625" style="9" customWidth="1"/>
    <col min="8242" max="8243" width="3.85546875" style="9" customWidth="1"/>
    <col min="8244" max="8244" width="4.140625" style="9" customWidth="1"/>
    <col min="8245" max="8245" width="3.140625" style="9" customWidth="1"/>
    <col min="8246" max="8246" width="4.140625" style="9" customWidth="1"/>
    <col min="8247" max="8247" width="4" style="9" customWidth="1"/>
    <col min="8248" max="8248" width="4.140625" style="9" customWidth="1"/>
    <col min="8249" max="8249" width="7.42578125" style="9" customWidth="1"/>
    <col min="8250" max="8250" width="7.7109375" style="9" customWidth="1"/>
    <col min="8251" max="8448" width="8.7109375" style="9"/>
    <col min="8449" max="8449" width="9.5703125" style="9" customWidth="1"/>
    <col min="8450" max="8450" width="26.7109375" style="9" customWidth="1"/>
    <col min="8451" max="8451" width="7" style="9" customWidth="1"/>
    <col min="8452" max="8452" width="7.5703125" style="9" customWidth="1"/>
    <col min="8453" max="8453" width="4.7109375" style="9" customWidth="1"/>
    <col min="8454" max="8469" width="3.7109375" style="9" customWidth="1"/>
    <col min="8470" max="8470" width="4.42578125" style="9" customWidth="1"/>
    <col min="8471" max="8471" width="3.7109375" style="9" customWidth="1"/>
    <col min="8472" max="8472" width="4.140625" style="9" customWidth="1"/>
    <col min="8473" max="8477" width="3.7109375" style="9" customWidth="1"/>
    <col min="8478" max="8478" width="4.85546875" style="9" customWidth="1"/>
    <col min="8479" max="8479" width="3.7109375" style="9" customWidth="1"/>
    <col min="8480" max="8480" width="4.42578125" style="9" customWidth="1"/>
    <col min="8481" max="8489" width="3.7109375" style="9" customWidth="1"/>
    <col min="8490" max="8490" width="3.5703125" style="9" customWidth="1"/>
    <col min="8491" max="8491" width="4" style="9" customWidth="1"/>
    <col min="8492" max="8492" width="4.42578125" style="9" customWidth="1"/>
    <col min="8493" max="8493" width="4" style="9" customWidth="1"/>
    <col min="8494" max="8494" width="4.5703125" style="9" customWidth="1"/>
    <col min="8495" max="8495" width="4.85546875" style="9" customWidth="1"/>
    <col min="8496" max="8497" width="4.140625" style="9" customWidth="1"/>
    <col min="8498" max="8499" width="3.85546875" style="9" customWidth="1"/>
    <col min="8500" max="8500" width="4.140625" style="9" customWidth="1"/>
    <col min="8501" max="8501" width="3.140625" style="9" customWidth="1"/>
    <col min="8502" max="8502" width="4.140625" style="9" customWidth="1"/>
    <col min="8503" max="8503" width="4" style="9" customWidth="1"/>
    <col min="8504" max="8504" width="4.140625" style="9" customWidth="1"/>
    <col min="8505" max="8505" width="7.42578125" style="9" customWidth="1"/>
    <col min="8506" max="8506" width="7.7109375" style="9" customWidth="1"/>
    <col min="8507" max="8704" width="8.7109375" style="9"/>
    <col min="8705" max="8705" width="9.5703125" style="9" customWidth="1"/>
    <col min="8706" max="8706" width="26.7109375" style="9" customWidth="1"/>
    <col min="8707" max="8707" width="7" style="9" customWidth="1"/>
    <col min="8708" max="8708" width="7.5703125" style="9" customWidth="1"/>
    <col min="8709" max="8709" width="4.7109375" style="9" customWidth="1"/>
    <col min="8710" max="8725" width="3.7109375" style="9" customWidth="1"/>
    <col min="8726" max="8726" width="4.42578125" style="9" customWidth="1"/>
    <col min="8727" max="8727" width="3.7109375" style="9" customWidth="1"/>
    <col min="8728" max="8728" width="4.140625" style="9" customWidth="1"/>
    <col min="8729" max="8733" width="3.7109375" style="9" customWidth="1"/>
    <col min="8734" max="8734" width="4.85546875" style="9" customWidth="1"/>
    <col min="8735" max="8735" width="3.7109375" style="9" customWidth="1"/>
    <col min="8736" max="8736" width="4.42578125" style="9" customWidth="1"/>
    <col min="8737" max="8745" width="3.7109375" style="9" customWidth="1"/>
    <col min="8746" max="8746" width="3.5703125" style="9" customWidth="1"/>
    <col min="8747" max="8747" width="4" style="9" customWidth="1"/>
    <col min="8748" max="8748" width="4.42578125" style="9" customWidth="1"/>
    <col min="8749" max="8749" width="4" style="9" customWidth="1"/>
    <col min="8750" max="8750" width="4.5703125" style="9" customWidth="1"/>
    <col min="8751" max="8751" width="4.85546875" style="9" customWidth="1"/>
    <col min="8752" max="8753" width="4.140625" style="9" customWidth="1"/>
    <col min="8754" max="8755" width="3.85546875" style="9" customWidth="1"/>
    <col min="8756" max="8756" width="4.140625" style="9" customWidth="1"/>
    <col min="8757" max="8757" width="3.140625" style="9" customWidth="1"/>
    <col min="8758" max="8758" width="4.140625" style="9" customWidth="1"/>
    <col min="8759" max="8759" width="4" style="9" customWidth="1"/>
    <col min="8760" max="8760" width="4.140625" style="9" customWidth="1"/>
    <col min="8761" max="8761" width="7.42578125" style="9" customWidth="1"/>
    <col min="8762" max="8762" width="7.7109375" style="9" customWidth="1"/>
    <col min="8763" max="8960" width="8.7109375" style="9"/>
    <col min="8961" max="8961" width="9.5703125" style="9" customWidth="1"/>
    <col min="8962" max="8962" width="26.7109375" style="9" customWidth="1"/>
    <col min="8963" max="8963" width="7" style="9" customWidth="1"/>
    <col min="8964" max="8964" width="7.5703125" style="9" customWidth="1"/>
    <col min="8965" max="8965" width="4.7109375" style="9" customWidth="1"/>
    <col min="8966" max="8981" width="3.7109375" style="9" customWidth="1"/>
    <col min="8982" max="8982" width="4.42578125" style="9" customWidth="1"/>
    <col min="8983" max="8983" width="3.7109375" style="9" customWidth="1"/>
    <col min="8984" max="8984" width="4.140625" style="9" customWidth="1"/>
    <col min="8985" max="8989" width="3.7109375" style="9" customWidth="1"/>
    <col min="8990" max="8990" width="4.85546875" style="9" customWidth="1"/>
    <col min="8991" max="8991" width="3.7109375" style="9" customWidth="1"/>
    <col min="8992" max="8992" width="4.42578125" style="9" customWidth="1"/>
    <col min="8993" max="9001" width="3.7109375" style="9" customWidth="1"/>
    <col min="9002" max="9002" width="3.5703125" style="9" customWidth="1"/>
    <col min="9003" max="9003" width="4" style="9" customWidth="1"/>
    <col min="9004" max="9004" width="4.42578125" style="9" customWidth="1"/>
    <col min="9005" max="9005" width="4" style="9" customWidth="1"/>
    <col min="9006" max="9006" width="4.5703125" style="9" customWidth="1"/>
    <col min="9007" max="9007" width="4.85546875" style="9" customWidth="1"/>
    <col min="9008" max="9009" width="4.140625" style="9" customWidth="1"/>
    <col min="9010" max="9011" width="3.85546875" style="9" customWidth="1"/>
    <col min="9012" max="9012" width="4.140625" style="9" customWidth="1"/>
    <col min="9013" max="9013" width="3.140625" style="9" customWidth="1"/>
    <col min="9014" max="9014" width="4.140625" style="9" customWidth="1"/>
    <col min="9015" max="9015" width="4" style="9" customWidth="1"/>
    <col min="9016" max="9016" width="4.140625" style="9" customWidth="1"/>
    <col min="9017" max="9017" width="7.42578125" style="9" customWidth="1"/>
    <col min="9018" max="9018" width="7.7109375" style="9" customWidth="1"/>
    <col min="9019" max="9216" width="8.7109375" style="9"/>
    <col min="9217" max="9217" width="9.5703125" style="9" customWidth="1"/>
    <col min="9218" max="9218" width="26.7109375" style="9" customWidth="1"/>
    <col min="9219" max="9219" width="7" style="9" customWidth="1"/>
    <col min="9220" max="9220" width="7.5703125" style="9" customWidth="1"/>
    <col min="9221" max="9221" width="4.7109375" style="9" customWidth="1"/>
    <col min="9222" max="9237" width="3.7109375" style="9" customWidth="1"/>
    <col min="9238" max="9238" width="4.42578125" style="9" customWidth="1"/>
    <col min="9239" max="9239" width="3.7109375" style="9" customWidth="1"/>
    <col min="9240" max="9240" width="4.140625" style="9" customWidth="1"/>
    <col min="9241" max="9245" width="3.7109375" style="9" customWidth="1"/>
    <col min="9246" max="9246" width="4.85546875" style="9" customWidth="1"/>
    <col min="9247" max="9247" width="3.7109375" style="9" customWidth="1"/>
    <col min="9248" max="9248" width="4.42578125" style="9" customWidth="1"/>
    <col min="9249" max="9257" width="3.7109375" style="9" customWidth="1"/>
    <col min="9258" max="9258" width="3.5703125" style="9" customWidth="1"/>
    <col min="9259" max="9259" width="4" style="9" customWidth="1"/>
    <col min="9260" max="9260" width="4.42578125" style="9" customWidth="1"/>
    <col min="9261" max="9261" width="4" style="9" customWidth="1"/>
    <col min="9262" max="9262" width="4.5703125" style="9" customWidth="1"/>
    <col min="9263" max="9263" width="4.85546875" style="9" customWidth="1"/>
    <col min="9264" max="9265" width="4.140625" style="9" customWidth="1"/>
    <col min="9266" max="9267" width="3.85546875" style="9" customWidth="1"/>
    <col min="9268" max="9268" width="4.140625" style="9" customWidth="1"/>
    <col min="9269" max="9269" width="3.140625" style="9" customWidth="1"/>
    <col min="9270" max="9270" width="4.140625" style="9" customWidth="1"/>
    <col min="9271" max="9271" width="4" style="9" customWidth="1"/>
    <col min="9272" max="9272" width="4.140625" style="9" customWidth="1"/>
    <col min="9273" max="9273" width="7.42578125" style="9" customWidth="1"/>
    <col min="9274" max="9274" width="7.7109375" style="9" customWidth="1"/>
    <col min="9275" max="9472" width="8.7109375" style="9"/>
    <col min="9473" max="9473" width="9.5703125" style="9" customWidth="1"/>
    <col min="9474" max="9474" width="26.7109375" style="9" customWidth="1"/>
    <col min="9475" max="9475" width="7" style="9" customWidth="1"/>
    <col min="9476" max="9476" width="7.5703125" style="9" customWidth="1"/>
    <col min="9477" max="9477" width="4.7109375" style="9" customWidth="1"/>
    <col min="9478" max="9493" width="3.7109375" style="9" customWidth="1"/>
    <col min="9494" max="9494" width="4.42578125" style="9" customWidth="1"/>
    <col min="9495" max="9495" width="3.7109375" style="9" customWidth="1"/>
    <col min="9496" max="9496" width="4.140625" style="9" customWidth="1"/>
    <col min="9497" max="9501" width="3.7109375" style="9" customWidth="1"/>
    <col min="9502" max="9502" width="4.85546875" style="9" customWidth="1"/>
    <col min="9503" max="9503" width="3.7109375" style="9" customWidth="1"/>
    <col min="9504" max="9504" width="4.42578125" style="9" customWidth="1"/>
    <col min="9505" max="9513" width="3.7109375" style="9" customWidth="1"/>
    <col min="9514" max="9514" width="3.5703125" style="9" customWidth="1"/>
    <col min="9515" max="9515" width="4" style="9" customWidth="1"/>
    <col min="9516" max="9516" width="4.42578125" style="9" customWidth="1"/>
    <col min="9517" max="9517" width="4" style="9" customWidth="1"/>
    <col min="9518" max="9518" width="4.5703125" style="9" customWidth="1"/>
    <col min="9519" max="9519" width="4.85546875" style="9" customWidth="1"/>
    <col min="9520" max="9521" width="4.140625" style="9" customWidth="1"/>
    <col min="9522" max="9523" width="3.85546875" style="9" customWidth="1"/>
    <col min="9524" max="9524" width="4.140625" style="9" customWidth="1"/>
    <col min="9525" max="9525" width="3.140625" style="9" customWidth="1"/>
    <col min="9526" max="9526" width="4.140625" style="9" customWidth="1"/>
    <col min="9527" max="9527" width="4" style="9" customWidth="1"/>
    <col min="9528" max="9528" width="4.140625" style="9" customWidth="1"/>
    <col min="9529" max="9529" width="7.42578125" style="9" customWidth="1"/>
    <col min="9530" max="9530" width="7.7109375" style="9" customWidth="1"/>
    <col min="9531" max="9728" width="8.7109375" style="9"/>
    <col min="9729" max="9729" width="9.5703125" style="9" customWidth="1"/>
    <col min="9730" max="9730" width="26.7109375" style="9" customWidth="1"/>
    <col min="9731" max="9731" width="7" style="9" customWidth="1"/>
    <col min="9732" max="9732" width="7.5703125" style="9" customWidth="1"/>
    <col min="9733" max="9733" width="4.7109375" style="9" customWidth="1"/>
    <col min="9734" max="9749" width="3.7109375" style="9" customWidth="1"/>
    <col min="9750" max="9750" width="4.42578125" style="9" customWidth="1"/>
    <col min="9751" max="9751" width="3.7109375" style="9" customWidth="1"/>
    <col min="9752" max="9752" width="4.140625" style="9" customWidth="1"/>
    <col min="9753" max="9757" width="3.7109375" style="9" customWidth="1"/>
    <col min="9758" max="9758" width="4.85546875" style="9" customWidth="1"/>
    <col min="9759" max="9759" width="3.7109375" style="9" customWidth="1"/>
    <col min="9760" max="9760" width="4.42578125" style="9" customWidth="1"/>
    <col min="9761" max="9769" width="3.7109375" style="9" customWidth="1"/>
    <col min="9770" max="9770" width="3.5703125" style="9" customWidth="1"/>
    <col min="9771" max="9771" width="4" style="9" customWidth="1"/>
    <col min="9772" max="9772" width="4.42578125" style="9" customWidth="1"/>
    <col min="9773" max="9773" width="4" style="9" customWidth="1"/>
    <col min="9774" max="9774" width="4.5703125" style="9" customWidth="1"/>
    <col min="9775" max="9775" width="4.85546875" style="9" customWidth="1"/>
    <col min="9776" max="9777" width="4.140625" style="9" customWidth="1"/>
    <col min="9778" max="9779" width="3.85546875" style="9" customWidth="1"/>
    <col min="9780" max="9780" width="4.140625" style="9" customWidth="1"/>
    <col min="9781" max="9781" width="3.140625" style="9" customWidth="1"/>
    <col min="9782" max="9782" width="4.140625" style="9" customWidth="1"/>
    <col min="9783" max="9783" width="4" style="9" customWidth="1"/>
    <col min="9784" max="9784" width="4.140625" style="9" customWidth="1"/>
    <col min="9785" max="9785" width="7.42578125" style="9" customWidth="1"/>
    <col min="9786" max="9786" width="7.7109375" style="9" customWidth="1"/>
    <col min="9787" max="9984" width="8.7109375" style="9"/>
    <col min="9985" max="9985" width="9.5703125" style="9" customWidth="1"/>
    <col min="9986" max="9986" width="26.7109375" style="9" customWidth="1"/>
    <col min="9987" max="9987" width="7" style="9" customWidth="1"/>
    <col min="9988" max="9988" width="7.5703125" style="9" customWidth="1"/>
    <col min="9989" max="9989" width="4.7109375" style="9" customWidth="1"/>
    <col min="9990" max="10005" width="3.7109375" style="9" customWidth="1"/>
    <col min="10006" max="10006" width="4.42578125" style="9" customWidth="1"/>
    <col min="10007" max="10007" width="3.7109375" style="9" customWidth="1"/>
    <col min="10008" max="10008" width="4.140625" style="9" customWidth="1"/>
    <col min="10009" max="10013" width="3.7109375" style="9" customWidth="1"/>
    <col min="10014" max="10014" width="4.85546875" style="9" customWidth="1"/>
    <col min="10015" max="10015" width="3.7109375" style="9" customWidth="1"/>
    <col min="10016" max="10016" width="4.42578125" style="9" customWidth="1"/>
    <col min="10017" max="10025" width="3.7109375" style="9" customWidth="1"/>
    <col min="10026" max="10026" width="3.5703125" style="9" customWidth="1"/>
    <col min="10027" max="10027" width="4" style="9" customWidth="1"/>
    <col min="10028" max="10028" width="4.42578125" style="9" customWidth="1"/>
    <col min="10029" max="10029" width="4" style="9" customWidth="1"/>
    <col min="10030" max="10030" width="4.5703125" style="9" customWidth="1"/>
    <col min="10031" max="10031" width="4.85546875" style="9" customWidth="1"/>
    <col min="10032" max="10033" width="4.140625" style="9" customWidth="1"/>
    <col min="10034" max="10035" width="3.85546875" style="9" customWidth="1"/>
    <col min="10036" max="10036" width="4.140625" style="9" customWidth="1"/>
    <col min="10037" max="10037" width="3.140625" style="9" customWidth="1"/>
    <col min="10038" max="10038" width="4.140625" style="9" customWidth="1"/>
    <col min="10039" max="10039" width="4" style="9" customWidth="1"/>
    <col min="10040" max="10040" width="4.140625" style="9" customWidth="1"/>
    <col min="10041" max="10041" width="7.42578125" style="9" customWidth="1"/>
    <col min="10042" max="10042" width="7.7109375" style="9" customWidth="1"/>
    <col min="10043" max="10240" width="8.7109375" style="9"/>
    <col min="10241" max="10241" width="9.5703125" style="9" customWidth="1"/>
    <col min="10242" max="10242" width="26.7109375" style="9" customWidth="1"/>
    <col min="10243" max="10243" width="7" style="9" customWidth="1"/>
    <col min="10244" max="10244" width="7.5703125" style="9" customWidth="1"/>
    <col min="10245" max="10245" width="4.7109375" style="9" customWidth="1"/>
    <col min="10246" max="10261" width="3.7109375" style="9" customWidth="1"/>
    <col min="10262" max="10262" width="4.42578125" style="9" customWidth="1"/>
    <col min="10263" max="10263" width="3.7109375" style="9" customWidth="1"/>
    <col min="10264" max="10264" width="4.140625" style="9" customWidth="1"/>
    <col min="10265" max="10269" width="3.7109375" style="9" customWidth="1"/>
    <col min="10270" max="10270" width="4.85546875" style="9" customWidth="1"/>
    <col min="10271" max="10271" width="3.7109375" style="9" customWidth="1"/>
    <col min="10272" max="10272" width="4.42578125" style="9" customWidth="1"/>
    <col min="10273" max="10281" width="3.7109375" style="9" customWidth="1"/>
    <col min="10282" max="10282" width="3.5703125" style="9" customWidth="1"/>
    <col min="10283" max="10283" width="4" style="9" customWidth="1"/>
    <col min="10284" max="10284" width="4.42578125" style="9" customWidth="1"/>
    <col min="10285" max="10285" width="4" style="9" customWidth="1"/>
    <col min="10286" max="10286" width="4.5703125" style="9" customWidth="1"/>
    <col min="10287" max="10287" width="4.85546875" style="9" customWidth="1"/>
    <col min="10288" max="10289" width="4.140625" style="9" customWidth="1"/>
    <col min="10290" max="10291" width="3.85546875" style="9" customWidth="1"/>
    <col min="10292" max="10292" width="4.140625" style="9" customWidth="1"/>
    <col min="10293" max="10293" width="3.140625" style="9" customWidth="1"/>
    <col min="10294" max="10294" width="4.140625" style="9" customWidth="1"/>
    <col min="10295" max="10295" width="4" style="9" customWidth="1"/>
    <col min="10296" max="10296" width="4.140625" style="9" customWidth="1"/>
    <col min="10297" max="10297" width="7.42578125" style="9" customWidth="1"/>
    <col min="10298" max="10298" width="7.7109375" style="9" customWidth="1"/>
    <col min="10299" max="10496" width="8.7109375" style="9"/>
    <col min="10497" max="10497" width="9.5703125" style="9" customWidth="1"/>
    <col min="10498" max="10498" width="26.7109375" style="9" customWidth="1"/>
    <col min="10499" max="10499" width="7" style="9" customWidth="1"/>
    <col min="10500" max="10500" width="7.5703125" style="9" customWidth="1"/>
    <col min="10501" max="10501" width="4.7109375" style="9" customWidth="1"/>
    <col min="10502" max="10517" width="3.7109375" style="9" customWidth="1"/>
    <col min="10518" max="10518" width="4.42578125" style="9" customWidth="1"/>
    <col min="10519" max="10519" width="3.7109375" style="9" customWidth="1"/>
    <col min="10520" max="10520" width="4.140625" style="9" customWidth="1"/>
    <col min="10521" max="10525" width="3.7109375" style="9" customWidth="1"/>
    <col min="10526" max="10526" width="4.85546875" style="9" customWidth="1"/>
    <col min="10527" max="10527" width="3.7109375" style="9" customWidth="1"/>
    <col min="10528" max="10528" width="4.42578125" style="9" customWidth="1"/>
    <col min="10529" max="10537" width="3.7109375" style="9" customWidth="1"/>
    <col min="10538" max="10538" width="3.5703125" style="9" customWidth="1"/>
    <col min="10539" max="10539" width="4" style="9" customWidth="1"/>
    <col min="10540" max="10540" width="4.42578125" style="9" customWidth="1"/>
    <col min="10541" max="10541" width="4" style="9" customWidth="1"/>
    <col min="10542" max="10542" width="4.5703125" style="9" customWidth="1"/>
    <col min="10543" max="10543" width="4.85546875" style="9" customWidth="1"/>
    <col min="10544" max="10545" width="4.140625" style="9" customWidth="1"/>
    <col min="10546" max="10547" width="3.85546875" style="9" customWidth="1"/>
    <col min="10548" max="10548" width="4.140625" style="9" customWidth="1"/>
    <col min="10549" max="10549" width="3.140625" style="9" customWidth="1"/>
    <col min="10550" max="10550" width="4.140625" style="9" customWidth="1"/>
    <col min="10551" max="10551" width="4" style="9" customWidth="1"/>
    <col min="10552" max="10552" width="4.140625" style="9" customWidth="1"/>
    <col min="10553" max="10553" width="7.42578125" style="9" customWidth="1"/>
    <col min="10554" max="10554" width="7.7109375" style="9" customWidth="1"/>
    <col min="10555" max="10752" width="8.7109375" style="9"/>
    <col min="10753" max="10753" width="9.5703125" style="9" customWidth="1"/>
    <col min="10754" max="10754" width="26.7109375" style="9" customWidth="1"/>
    <col min="10755" max="10755" width="7" style="9" customWidth="1"/>
    <col min="10756" max="10756" width="7.5703125" style="9" customWidth="1"/>
    <col min="10757" max="10757" width="4.7109375" style="9" customWidth="1"/>
    <col min="10758" max="10773" width="3.7109375" style="9" customWidth="1"/>
    <col min="10774" max="10774" width="4.42578125" style="9" customWidth="1"/>
    <col min="10775" max="10775" width="3.7109375" style="9" customWidth="1"/>
    <col min="10776" max="10776" width="4.140625" style="9" customWidth="1"/>
    <col min="10777" max="10781" width="3.7109375" style="9" customWidth="1"/>
    <col min="10782" max="10782" width="4.85546875" style="9" customWidth="1"/>
    <col min="10783" max="10783" width="3.7109375" style="9" customWidth="1"/>
    <col min="10784" max="10784" width="4.42578125" style="9" customWidth="1"/>
    <col min="10785" max="10793" width="3.7109375" style="9" customWidth="1"/>
    <col min="10794" max="10794" width="3.5703125" style="9" customWidth="1"/>
    <col min="10795" max="10795" width="4" style="9" customWidth="1"/>
    <col min="10796" max="10796" width="4.42578125" style="9" customWidth="1"/>
    <col min="10797" max="10797" width="4" style="9" customWidth="1"/>
    <col min="10798" max="10798" width="4.5703125" style="9" customWidth="1"/>
    <col min="10799" max="10799" width="4.85546875" style="9" customWidth="1"/>
    <col min="10800" max="10801" width="4.140625" style="9" customWidth="1"/>
    <col min="10802" max="10803" width="3.85546875" style="9" customWidth="1"/>
    <col min="10804" max="10804" width="4.140625" style="9" customWidth="1"/>
    <col min="10805" max="10805" width="3.140625" style="9" customWidth="1"/>
    <col min="10806" max="10806" width="4.140625" style="9" customWidth="1"/>
    <col min="10807" max="10807" width="4" style="9" customWidth="1"/>
    <col min="10808" max="10808" width="4.140625" style="9" customWidth="1"/>
    <col min="10809" max="10809" width="7.42578125" style="9" customWidth="1"/>
    <col min="10810" max="10810" width="7.7109375" style="9" customWidth="1"/>
    <col min="10811" max="11008" width="8.7109375" style="9"/>
    <col min="11009" max="11009" width="9.5703125" style="9" customWidth="1"/>
    <col min="11010" max="11010" width="26.7109375" style="9" customWidth="1"/>
    <col min="11011" max="11011" width="7" style="9" customWidth="1"/>
    <col min="11012" max="11012" width="7.5703125" style="9" customWidth="1"/>
    <col min="11013" max="11013" width="4.7109375" style="9" customWidth="1"/>
    <col min="11014" max="11029" width="3.7109375" style="9" customWidth="1"/>
    <col min="11030" max="11030" width="4.42578125" style="9" customWidth="1"/>
    <col min="11031" max="11031" width="3.7109375" style="9" customWidth="1"/>
    <col min="11032" max="11032" width="4.140625" style="9" customWidth="1"/>
    <col min="11033" max="11037" width="3.7109375" style="9" customWidth="1"/>
    <col min="11038" max="11038" width="4.85546875" style="9" customWidth="1"/>
    <col min="11039" max="11039" width="3.7109375" style="9" customWidth="1"/>
    <col min="11040" max="11040" width="4.42578125" style="9" customWidth="1"/>
    <col min="11041" max="11049" width="3.7109375" style="9" customWidth="1"/>
    <col min="11050" max="11050" width="3.5703125" style="9" customWidth="1"/>
    <col min="11051" max="11051" width="4" style="9" customWidth="1"/>
    <col min="11052" max="11052" width="4.42578125" style="9" customWidth="1"/>
    <col min="11053" max="11053" width="4" style="9" customWidth="1"/>
    <col min="11054" max="11054" width="4.5703125" style="9" customWidth="1"/>
    <col min="11055" max="11055" width="4.85546875" style="9" customWidth="1"/>
    <col min="11056" max="11057" width="4.140625" style="9" customWidth="1"/>
    <col min="11058" max="11059" width="3.85546875" style="9" customWidth="1"/>
    <col min="11060" max="11060" width="4.140625" style="9" customWidth="1"/>
    <col min="11061" max="11061" width="3.140625" style="9" customWidth="1"/>
    <col min="11062" max="11062" width="4.140625" style="9" customWidth="1"/>
    <col min="11063" max="11063" width="4" style="9" customWidth="1"/>
    <col min="11064" max="11064" width="4.140625" style="9" customWidth="1"/>
    <col min="11065" max="11065" width="7.42578125" style="9" customWidth="1"/>
    <col min="11066" max="11066" width="7.7109375" style="9" customWidth="1"/>
    <col min="11067" max="11264" width="8.7109375" style="9"/>
    <col min="11265" max="11265" width="9.5703125" style="9" customWidth="1"/>
    <col min="11266" max="11266" width="26.7109375" style="9" customWidth="1"/>
    <col min="11267" max="11267" width="7" style="9" customWidth="1"/>
    <col min="11268" max="11268" width="7.5703125" style="9" customWidth="1"/>
    <col min="11269" max="11269" width="4.7109375" style="9" customWidth="1"/>
    <col min="11270" max="11285" width="3.7109375" style="9" customWidth="1"/>
    <col min="11286" max="11286" width="4.42578125" style="9" customWidth="1"/>
    <col min="11287" max="11287" width="3.7109375" style="9" customWidth="1"/>
    <col min="11288" max="11288" width="4.140625" style="9" customWidth="1"/>
    <col min="11289" max="11293" width="3.7109375" style="9" customWidth="1"/>
    <col min="11294" max="11294" width="4.85546875" style="9" customWidth="1"/>
    <col min="11295" max="11295" width="3.7109375" style="9" customWidth="1"/>
    <col min="11296" max="11296" width="4.42578125" style="9" customWidth="1"/>
    <col min="11297" max="11305" width="3.7109375" style="9" customWidth="1"/>
    <col min="11306" max="11306" width="3.5703125" style="9" customWidth="1"/>
    <col min="11307" max="11307" width="4" style="9" customWidth="1"/>
    <col min="11308" max="11308" width="4.42578125" style="9" customWidth="1"/>
    <col min="11309" max="11309" width="4" style="9" customWidth="1"/>
    <col min="11310" max="11310" width="4.5703125" style="9" customWidth="1"/>
    <col min="11311" max="11311" width="4.85546875" style="9" customWidth="1"/>
    <col min="11312" max="11313" width="4.140625" style="9" customWidth="1"/>
    <col min="11314" max="11315" width="3.85546875" style="9" customWidth="1"/>
    <col min="11316" max="11316" width="4.140625" style="9" customWidth="1"/>
    <col min="11317" max="11317" width="3.140625" style="9" customWidth="1"/>
    <col min="11318" max="11318" width="4.140625" style="9" customWidth="1"/>
    <col min="11319" max="11319" width="4" style="9" customWidth="1"/>
    <col min="11320" max="11320" width="4.140625" style="9" customWidth="1"/>
    <col min="11321" max="11321" width="7.42578125" style="9" customWidth="1"/>
    <col min="11322" max="11322" width="7.7109375" style="9" customWidth="1"/>
    <col min="11323" max="11520" width="8.7109375" style="9"/>
    <col min="11521" max="11521" width="9.5703125" style="9" customWidth="1"/>
    <col min="11522" max="11522" width="26.7109375" style="9" customWidth="1"/>
    <col min="11523" max="11523" width="7" style="9" customWidth="1"/>
    <col min="11524" max="11524" width="7.5703125" style="9" customWidth="1"/>
    <col min="11525" max="11525" width="4.7109375" style="9" customWidth="1"/>
    <col min="11526" max="11541" width="3.7109375" style="9" customWidth="1"/>
    <col min="11542" max="11542" width="4.42578125" style="9" customWidth="1"/>
    <col min="11543" max="11543" width="3.7109375" style="9" customWidth="1"/>
    <col min="11544" max="11544" width="4.140625" style="9" customWidth="1"/>
    <col min="11545" max="11549" width="3.7109375" style="9" customWidth="1"/>
    <col min="11550" max="11550" width="4.85546875" style="9" customWidth="1"/>
    <col min="11551" max="11551" width="3.7109375" style="9" customWidth="1"/>
    <col min="11552" max="11552" width="4.42578125" style="9" customWidth="1"/>
    <col min="11553" max="11561" width="3.7109375" style="9" customWidth="1"/>
    <col min="11562" max="11562" width="3.5703125" style="9" customWidth="1"/>
    <col min="11563" max="11563" width="4" style="9" customWidth="1"/>
    <col min="11564" max="11564" width="4.42578125" style="9" customWidth="1"/>
    <col min="11565" max="11565" width="4" style="9" customWidth="1"/>
    <col min="11566" max="11566" width="4.5703125" style="9" customWidth="1"/>
    <col min="11567" max="11567" width="4.85546875" style="9" customWidth="1"/>
    <col min="11568" max="11569" width="4.140625" style="9" customWidth="1"/>
    <col min="11570" max="11571" width="3.85546875" style="9" customWidth="1"/>
    <col min="11572" max="11572" width="4.140625" style="9" customWidth="1"/>
    <col min="11573" max="11573" width="3.140625" style="9" customWidth="1"/>
    <col min="11574" max="11574" width="4.140625" style="9" customWidth="1"/>
    <col min="11575" max="11575" width="4" style="9" customWidth="1"/>
    <col min="11576" max="11576" width="4.140625" style="9" customWidth="1"/>
    <col min="11577" max="11577" width="7.42578125" style="9" customWidth="1"/>
    <col min="11578" max="11578" width="7.7109375" style="9" customWidth="1"/>
    <col min="11579" max="11776" width="8.7109375" style="9"/>
    <col min="11777" max="11777" width="9.5703125" style="9" customWidth="1"/>
    <col min="11778" max="11778" width="26.7109375" style="9" customWidth="1"/>
    <col min="11779" max="11779" width="7" style="9" customWidth="1"/>
    <col min="11780" max="11780" width="7.5703125" style="9" customWidth="1"/>
    <col min="11781" max="11781" width="4.7109375" style="9" customWidth="1"/>
    <col min="11782" max="11797" width="3.7109375" style="9" customWidth="1"/>
    <col min="11798" max="11798" width="4.42578125" style="9" customWidth="1"/>
    <col min="11799" max="11799" width="3.7109375" style="9" customWidth="1"/>
    <col min="11800" max="11800" width="4.140625" style="9" customWidth="1"/>
    <col min="11801" max="11805" width="3.7109375" style="9" customWidth="1"/>
    <col min="11806" max="11806" width="4.85546875" style="9" customWidth="1"/>
    <col min="11807" max="11807" width="3.7109375" style="9" customWidth="1"/>
    <col min="11808" max="11808" width="4.42578125" style="9" customWidth="1"/>
    <col min="11809" max="11817" width="3.7109375" style="9" customWidth="1"/>
    <col min="11818" max="11818" width="3.5703125" style="9" customWidth="1"/>
    <col min="11819" max="11819" width="4" style="9" customWidth="1"/>
    <col min="11820" max="11820" width="4.42578125" style="9" customWidth="1"/>
    <col min="11821" max="11821" width="4" style="9" customWidth="1"/>
    <col min="11822" max="11822" width="4.5703125" style="9" customWidth="1"/>
    <col min="11823" max="11823" width="4.85546875" style="9" customWidth="1"/>
    <col min="11824" max="11825" width="4.140625" style="9" customWidth="1"/>
    <col min="11826" max="11827" width="3.85546875" style="9" customWidth="1"/>
    <col min="11828" max="11828" width="4.140625" style="9" customWidth="1"/>
    <col min="11829" max="11829" width="3.140625" style="9" customWidth="1"/>
    <col min="11830" max="11830" width="4.140625" style="9" customWidth="1"/>
    <col min="11831" max="11831" width="4" style="9" customWidth="1"/>
    <col min="11832" max="11832" width="4.140625" style="9" customWidth="1"/>
    <col min="11833" max="11833" width="7.42578125" style="9" customWidth="1"/>
    <col min="11834" max="11834" width="7.7109375" style="9" customWidth="1"/>
    <col min="11835" max="12032" width="8.7109375" style="9"/>
    <col min="12033" max="12033" width="9.5703125" style="9" customWidth="1"/>
    <col min="12034" max="12034" width="26.7109375" style="9" customWidth="1"/>
    <col min="12035" max="12035" width="7" style="9" customWidth="1"/>
    <col min="12036" max="12036" width="7.5703125" style="9" customWidth="1"/>
    <col min="12037" max="12037" width="4.7109375" style="9" customWidth="1"/>
    <col min="12038" max="12053" width="3.7109375" style="9" customWidth="1"/>
    <col min="12054" max="12054" width="4.42578125" style="9" customWidth="1"/>
    <col min="12055" max="12055" width="3.7109375" style="9" customWidth="1"/>
    <col min="12056" max="12056" width="4.140625" style="9" customWidth="1"/>
    <col min="12057" max="12061" width="3.7109375" style="9" customWidth="1"/>
    <col min="12062" max="12062" width="4.85546875" style="9" customWidth="1"/>
    <col min="12063" max="12063" width="3.7109375" style="9" customWidth="1"/>
    <col min="12064" max="12064" width="4.42578125" style="9" customWidth="1"/>
    <col min="12065" max="12073" width="3.7109375" style="9" customWidth="1"/>
    <col min="12074" max="12074" width="3.5703125" style="9" customWidth="1"/>
    <col min="12075" max="12075" width="4" style="9" customWidth="1"/>
    <col min="12076" max="12076" width="4.42578125" style="9" customWidth="1"/>
    <col min="12077" max="12077" width="4" style="9" customWidth="1"/>
    <col min="12078" max="12078" width="4.5703125" style="9" customWidth="1"/>
    <col min="12079" max="12079" width="4.85546875" style="9" customWidth="1"/>
    <col min="12080" max="12081" width="4.140625" style="9" customWidth="1"/>
    <col min="12082" max="12083" width="3.85546875" style="9" customWidth="1"/>
    <col min="12084" max="12084" width="4.140625" style="9" customWidth="1"/>
    <col min="12085" max="12085" width="3.140625" style="9" customWidth="1"/>
    <col min="12086" max="12086" width="4.140625" style="9" customWidth="1"/>
    <col min="12087" max="12087" width="4" style="9" customWidth="1"/>
    <col min="12088" max="12088" width="4.140625" style="9" customWidth="1"/>
    <col min="12089" max="12089" width="7.42578125" style="9" customWidth="1"/>
    <col min="12090" max="12090" width="7.7109375" style="9" customWidth="1"/>
    <col min="12091" max="12288" width="8.7109375" style="9"/>
    <col min="12289" max="12289" width="9.5703125" style="9" customWidth="1"/>
    <col min="12290" max="12290" width="26.7109375" style="9" customWidth="1"/>
    <col min="12291" max="12291" width="7" style="9" customWidth="1"/>
    <col min="12292" max="12292" width="7.5703125" style="9" customWidth="1"/>
    <col min="12293" max="12293" width="4.7109375" style="9" customWidth="1"/>
    <col min="12294" max="12309" width="3.7109375" style="9" customWidth="1"/>
    <col min="12310" max="12310" width="4.42578125" style="9" customWidth="1"/>
    <col min="12311" max="12311" width="3.7109375" style="9" customWidth="1"/>
    <col min="12312" max="12312" width="4.140625" style="9" customWidth="1"/>
    <col min="12313" max="12317" width="3.7109375" style="9" customWidth="1"/>
    <col min="12318" max="12318" width="4.85546875" style="9" customWidth="1"/>
    <col min="12319" max="12319" width="3.7109375" style="9" customWidth="1"/>
    <col min="12320" max="12320" width="4.42578125" style="9" customWidth="1"/>
    <col min="12321" max="12329" width="3.7109375" style="9" customWidth="1"/>
    <col min="12330" max="12330" width="3.5703125" style="9" customWidth="1"/>
    <col min="12331" max="12331" width="4" style="9" customWidth="1"/>
    <col min="12332" max="12332" width="4.42578125" style="9" customWidth="1"/>
    <col min="12333" max="12333" width="4" style="9" customWidth="1"/>
    <col min="12334" max="12334" width="4.5703125" style="9" customWidth="1"/>
    <col min="12335" max="12335" width="4.85546875" style="9" customWidth="1"/>
    <col min="12336" max="12337" width="4.140625" style="9" customWidth="1"/>
    <col min="12338" max="12339" width="3.85546875" style="9" customWidth="1"/>
    <col min="12340" max="12340" width="4.140625" style="9" customWidth="1"/>
    <col min="12341" max="12341" width="3.140625" style="9" customWidth="1"/>
    <col min="12342" max="12342" width="4.140625" style="9" customWidth="1"/>
    <col min="12343" max="12343" width="4" style="9" customWidth="1"/>
    <col min="12344" max="12344" width="4.140625" style="9" customWidth="1"/>
    <col min="12345" max="12345" width="7.42578125" style="9" customWidth="1"/>
    <col min="12346" max="12346" width="7.7109375" style="9" customWidth="1"/>
    <col min="12347" max="12544" width="8.7109375" style="9"/>
    <col min="12545" max="12545" width="9.5703125" style="9" customWidth="1"/>
    <col min="12546" max="12546" width="26.7109375" style="9" customWidth="1"/>
    <col min="12547" max="12547" width="7" style="9" customWidth="1"/>
    <col min="12548" max="12548" width="7.5703125" style="9" customWidth="1"/>
    <col min="12549" max="12549" width="4.7109375" style="9" customWidth="1"/>
    <col min="12550" max="12565" width="3.7109375" style="9" customWidth="1"/>
    <col min="12566" max="12566" width="4.42578125" style="9" customWidth="1"/>
    <col min="12567" max="12567" width="3.7109375" style="9" customWidth="1"/>
    <col min="12568" max="12568" width="4.140625" style="9" customWidth="1"/>
    <col min="12569" max="12573" width="3.7109375" style="9" customWidth="1"/>
    <col min="12574" max="12574" width="4.85546875" style="9" customWidth="1"/>
    <col min="12575" max="12575" width="3.7109375" style="9" customWidth="1"/>
    <col min="12576" max="12576" width="4.42578125" style="9" customWidth="1"/>
    <col min="12577" max="12585" width="3.7109375" style="9" customWidth="1"/>
    <col min="12586" max="12586" width="3.5703125" style="9" customWidth="1"/>
    <col min="12587" max="12587" width="4" style="9" customWidth="1"/>
    <col min="12588" max="12588" width="4.42578125" style="9" customWidth="1"/>
    <col min="12589" max="12589" width="4" style="9" customWidth="1"/>
    <col min="12590" max="12590" width="4.5703125" style="9" customWidth="1"/>
    <col min="12591" max="12591" width="4.85546875" style="9" customWidth="1"/>
    <col min="12592" max="12593" width="4.140625" style="9" customWidth="1"/>
    <col min="12594" max="12595" width="3.85546875" style="9" customWidth="1"/>
    <col min="12596" max="12596" width="4.140625" style="9" customWidth="1"/>
    <col min="12597" max="12597" width="3.140625" style="9" customWidth="1"/>
    <col min="12598" max="12598" width="4.140625" style="9" customWidth="1"/>
    <col min="12599" max="12599" width="4" style="9" customWidth="1"/>
    <col min="12600" max="12600" width="4.140625" style="9" customWidth="1"/>
    <col min="12601" max="12601" width="7.42578125" style="9" customWidth="1"/>
    <col min="12602" max="12602" width="7.7109375" style="9" customWidth="1"/>
    <col min="12603" max="12800" width="8.7109375" style="9"/>
    <col min="12801" max="12801" width="9.5703125" style="9" customWidth="1"/>
    <col min="12802" max="12802" width="26.7109375" style="9" customWidth="1"/>
    <col min="12803" max="12803" width="7" style="9" customWidth="1"/>
    <col min="12804" max="12804" width="7.5703125" style="9" customWidth="1"/>
    <col min="12805" max="12805" width="4.7109375" style="9" customWidth="1"/>
    <col min="12806" max="12821" width="3.7109375" style="9" customWidth="1"/>
    <col min="12822" max="12822" width="4.42578125" style="9" customWidth="1"/>
    <col min="12823" max="12823" width="3.7109375" style="9" customWidth="1"/>
    <col min="12824" max="12824" width="4.140625" style="9" customWidth="1"/>
    <col min="12825" max="12829" width="3.7109375" style="9" customWidth="1"/>
    <col min="12830" max="12830" width="4.85546875" style="9" customWidth="1"/>
    <col min="12831" max="12831" width="3.7109375" style="9" customWidth="1"/>
    <col min="12832" max="12832" width="4.42578125" style="9" customWidth="1"/>
    <col min="12833" max="12841" width="3.7109375" style="9" customWidth="1"/>
    <col min="12842" max="12842" width="3.5703125" style="9" customWidth="1"/>
    <col min="12843" max="12843" width="4" style="9" customWidth="1"/>
    <col min="12844" max="12844" width="4.42578125" style="9" customWidth="1"/>
    <col min="12845" max="12845" width="4" style="9" customWidth="1"/>
    <col min="12846" max="12846" width="4.5703125" style="9" customWidth="1"/>
    <col min="12847" max="12847" width="4.85546875" style="9" customWidth="1"/>
    <col min="12848" max="12849" width="4.140625" style="9" customWidth="1"/>
    <col min="12850" max="12851" width="3.85546875" style="9" customWidth="1"/>
    <col min="12852" max="12852" width="4.140625" style="9" customWidth="1"/>
    <col min="12853" max="12853" width="3.140625" style="9" customWidth="1"/>
    <col min="12854" max="12854" width="4.140625" style="9" customWidth="1"/>
    <col min="12855" max="12855" width="4" style="9" customWidth="1"/>
    <col min="12856" max="12856" width="4.140625" style="9" customWidth="1"/>
    <col min="12857" max="12857" width="7.42578125" style="9" customWidth="1"/>
    <col min="12858" max="12858" width="7.7109375" style="9" customWidth="1"/>
    <col min="12859" max="13056" width="8.7109375" style="9"/>
    <col min="13057" max="13057" width="9.5703125" style="9" customWidth="1"/>
    <col min="13058" max="13058" width="26.7109375" style="9" customWidth="1"/>
    <col min="13059" max="13059" width="7" style="9" customWidth="1"/>
    <col min="13060" max="13060" width="7.5703125" style="9" customWidth="1"/>
    <col min="13061" max="13061" width="4.7109375" style="9" customWidth="1"/>
    <col min="13062" max="13077" width="3.7109375" style="9" customWidth="1"/>
    <col min="13078" max="13078" width="4.42578125" style="9" customWidth="1"/>
    <col min="13079" max="13079" width="3.7109375" style="9" customWidth="1"/>
    <col min="13080" max="13080" width="4.140625" style="9" customWidth="1"/>
    <col min="13081" max="13085" width="3.7109375" style="9" customWidth="1"/>
    <col min="13086" max="13086" width="4.85546875" style="9" customWidth="1"/>
    <col min="13087" max="13087" width="3.7109375" style="9" customWidth="1"/>
    <col min="13088" max="13088" width="4.42578125" style="9" customWidth="1"/>
    <col min="13089" max="13097" width="3.7109375" style="9" customWidth="1"/>
    <col min="13098" max="13098" width="3.5703125" style="9" customWidth="1"/>
    <col min="13099" max="13099" width="4" style="9" customWidth="1"/>
    <col min="13100" max="13100" width="4.42578125" style="9" customWidth="1"/>
    <col min="13101" max="13101" width="4" style="9" customWidth="1"/>
    <col min="13102" max="13102" width="4.5703125" style="9" customWidth="1"/>
    <col min="13103" max="13103" width="4.85546875" style="9" customWidth="1"/>
    <col min="13104" max="13105" width="4.140625" style="9" customWidth="1"/>
    <col min="13106" max="13107" width="3.85546875" style="9" customWidth="1"/>
    <col min="13108" max="13108" width="4.140625" style="9" customWidth="1"/>
    <col min="13109" max="13109" width="3.140625" style="9" customWidth="1"/>
    <col min="13110" max="13110" width="4.140625" style="9" customWidth="1"/>
    <col min="13111" max="13111" width="4" style="9" customWidth="1"/>
    <col min="13112" max="13112" width="4.140625" style="9" customWidth="1"/>
    <col min="13113" max="13113" width="7.42578125" style="9" customWidth="1"/>
    <col min="13114" max="13114" width="7.7109375" style="9" customWidth="1"/>
    <col min="13115" max="13312" width="8.7109375" style="9"/>
    <col min="13313" max="13313" width="9.5703125" style="9" customWidth="1"/>
    <col min="13314" max="13314" width="26.7109375" style="9" customWidth="1"/>
    <col min="13315" max="13315" width="7" style="9" customWidth="1"/>
    <col min="13316" max="13316" width="7.5703125" style="9" customWidth="1"/>
    <col min="13317" max="13317" width="4.7109375" style="9" customWidth="1"/>
    <col min="13318" max="13333" width="3.7109375" style="9" customWidth="1"/>
    <col min="13334" max="13334" width="4.42578125" style="9" customWidth="1"/>
    <col min="13335" max="13335" width="3.7109375" style="9" customWidth="1"/>
    <col min="13336" max="13336" width="4.140625" style="9" customWidth="1"/>
    <col min="13337" max="13341" width="3.7109375" style="9" customWidth="1"/>
    <col min="13342" max="13342" width="4.85546875" style="9" customWidth="1"/>
    <col min="13343" max="13343" width="3.7109375" style="9" customWidth="1"/>
    <col min="13344" max="13344" width="4.42578125" style="9" customWidth="1"/>
    <col min="13345" max="13353" width="3.7109375" style="9" customWidth="1"/>
    <col min="13354" max="13354" width="3.5703125" style="9" customWidth="1"/>
    <col min="13355" max="13355" width="4" style="9" customWidth="1"/>
    <col min="13356" max="13356" width="4.42578125" style="9" customWidth="1"/>
    <col min="13357" max="13357" width="4" style="9" customWidth="1"/>
    <col min="13358" max="13358" width="4.5703125" style="9" customWidth="1"/>
    <col min="13359" max="13359" width="4.85546875" style="9" customWidth="1"/>
    <col min="13360" max="13361" width="4.140625" style="9" customWidth="1"/>
    <col min="13362" max="13363" width="3.85546875" style="9" customWidth="1"/>
    <col min="13364" max="13364" width="4.140625" style="9" customWidth="1"/>
    <col min="13365" max="13365" width="3.140625" style="9" customWidth="1"/>
    <col min="13366" max="13366" width="4.140625" style="9" customWidth="1"/>
    <col min="13367" max="13367" width="4" style="9" customWidth="1"/>
    <col min="13368" max="13368" width="4.140625" style="9" customWidth="1"/>
    <col min="13369" max="13369" width="7.42578125" style="9" customWidth="1"/>
    <col min="13370" max="13370" width="7.7109375" style="9" customWidth="1"/>
    <col min="13371" max="13568" width="8.7109375" style="9"/>
    <col min="13569" max="13569" width="9.5703125" style="9" customWidth="1"/>
    <col min="13570" max="13570" width="26.7109375" style="9" customWidth="1"/>
    <col min="13571" max="13571" width="7" style="9" customWidth="1"/>
    <col min="13572" max="13572" width="7.5703125" style="9" customWidth="1"/>
    <col min="13573" max="13573" width="4.7109375" style="9" customWidth="1"/>
    <col min="13574" max="13589" width="3.7109375" style="9" customWidth="1"/>
    <col min="13590" max="13590" width="4.42578125" style="9" customWidth="1"/>
    <col min="13591" max="13591" width="3.7109375" style="9" customWidth="1"/>
    <col min="13592" max="13592" width="4.140625" style="9" customWidth="1"/>
    <col min="13593" max="13597" width="3.7109375" style="9" customWidth="1"/>
    <col min="13598" max="13598" width="4.85546875" style="9" customWidth="1"/>
    <col min="13599" max="13599" width="3.7109375" style="9" customWidth="1"/>
    <col min="13600" max="13600" width="4.42578125" style="9" customWidth="1"/>
    <col min="13601" max="13609" width="3.7109375" style="9" customWidth="1"/>
    <col min="13610" max="13610" width="3.5703125" style="9" customWidth="1"/>
    <col min="13611" max="13611" width="4" style="9" customWidth="1"/>
    <col min="13612" max="13612" width="4.42578125" style="9" customWidth="1"/>
    <col min="13613" max="13613" width="4" style="9" customWidth="1"/>
    <col min="13614" max="13614" width="4.5703125" style="9" customWidth="1"/>
    <col min="13615" max="13615" width="4.85546875" style="9" customWidth="1"/>
    <col min="13616" max="13617" width="4.140625" style="9" customWidth="1"/>
    <col min="13618" max="13619" width="3.85546875" style="9" customWidth="1"/>
    <col min="13620" max="13620" width="4.140625" style="9" customWidth="1"/>
    <col min="13621" max="13621" width="3.140625" style="9" customWidth="1"/>
    <col min="13622" max="13622" width="4.140625" style="9" customWidth="1"/>
    <col min="13623" max="13623" width="4" style="9" customWidth="1"/>
    <col min="13624" max="13624" width="4.140625" style="9" customWidth="1"/>
    <col min="13625" max="13625" width="7.42578125" style="9" customWidth="1"/>
    <col min="13626" max="13626" width="7.7109375" style="9" customWidth="1"/>
    <col min="13627" max="13824" width="8.7109375" style="9"/>
    <col min="13825" max="13825" width="9.5703125" style="9" customWidth="1"/>
    <col min="13826" max="13826" width="26.7109375" style="9" customWidth="1"/>
    <col min="13827" max="13827" width="7" style="9" customWidth="1"/>
    <col min="13828" max="13828" width="7.5703125" style="9" customWidth="1"/>
    <col min="13829" max="13829" width="4.7109375" style="9" customWidth="1"/>
    <col min="13830" max="13845" width="3.7109375" style="9" customWidth="1"/>
    <col min="13846" max="13846" width="4.42578125" style="9" customWidth="1"/>
    <col min="13847" max="13847" width="3.7109375" style="9" customWidth="1"/>
    <col min="13848" max="13848" width="4.140625" style="9" customWidth="1"/>
    <col min="13849" max="13853" width="3.7109375" style="9" customWidth="1"/>
    <col min="13854" max="13854" width="4.85546875" style="9" customWidth="1"/>
    <col min="13855" max="13855" width="3.7109375" style="9" customWidth="1"/>
    <col min="13856" max="13856" width="4.42578125" style="9" customWidth="1"/>
    <col min="13857" max="13865" width="3.7109375" style="9" customWidth="1"/>
    <col min="13866" max="13866" width="3.5703125" style="9" customWidth="1"/>
    <col min="13867" max="13867" width="4" style="9" customWidth="1"/>
    <col min="13868" max="13868" width="4.42578125" style="9" customWidth="1"/>
    <col min="13869" max="13869" width="4" style="9" customWidth="1"/>
    <col min="13870" max="13870" width="4.5703125" style="9" customWidth="1"/>
    <col min="13871" max="13871" width="4.85546875" style="9" customWidth="1"/>
    <col min="13872" max="13873" width="4.140625" style="9" customWidth="1"/>
    <col min="13874" max="13875" width="3.85546875" style="9" customWidth="1"/>
    <col min="13876" max="13876" width="4.140625" style="9" customWidth="1"/>
    <col min="13877" max="13877" width="3.140625" style="9" customWidth="1"/>
    <col min="13878" max="13878" width="4.140625" style="9" customWidth="1"/>
    <col min="13879" max="13879" width="4" style="9" customWidth="1"/>
    <col min="13880" max="13880" width="4.140625" style="9" customWidth="1"/>
    <col min="13881" max="13881" width="7.42578125" style="9" customWidth="1"/>
    <col min="13882" max="13882" width="7.7109375" style="9" customWidth="1"/>
    <col min="13883" max="14080" width="8.7109375" style="9"/>
    <col min="14081" max="14081" width="9.5703125" style="9" customWidth="1"/>
    <col min="14082" max="14082" width="26.7109375" style="9" customWidth="1"/>
    <col min="14083" max="14083" width="7" style="9" customWidth="1"/>
    <col min="14084" max="14084" width="7.5703125" style="9" customWidth="1"/>
    <col min="14085" max="14085" width="4.7109375" style="9" customWidth="1"/>
    <col min="14086" max="14101" width="3.7109375" style="9" customWidth="1"/>
    <col min="14102" max="14102" width="4.42578125" style="9" customWidth="1"/>
    <col min="14103" max="14103" width="3.7109375" style="9" customWidth="1"/>
    <col min="14104" max="14104" width="4.140625" style="9" customWidth="1"/>
    <col min="14105" max="14109" width="3.7109375" style="9" customWidth="1"/>
    <col min="14110" max="14110" width="4.85546875" style="9" customWidth="1"/>
    <col min="14111" max="14111" width="3.7109375" style="9" customWidth="1"/>
    <col min="14112" max="14112" width="4.42578125" style="9" customWidth="1"/>
    <col min="14113" max="14121" width="3.7109375" style="9" customWidth="1"/>
    <col min="14122" max="14122" width="3.5703125" style="9" customWidth="1"/>
    <col min="14123" max="14123" width="4" style="9" customWidth="1"/>
    <col min="14124" max="14124" width="4.42578125" style="9" customWidth="1"/>
    <col min="14125" max="14125" width="4" style="9" customWidth="1"/>
    <col min="14126" max="14126" width="4.5703125" style="9" customWidth="1"/>
    <col min="14127" max="14127" width="4.85546875" style="9" customWidth="1"/>
    <col min="14128" max="14129" width="4.140625" style="9" customWidth="1"/>
    <col min="14130" max="14131" width="3.85546875" style="9" customWidth="1"/>
    <col min="14132" max="14132" width="4.140625" style="9" customWidth="1"/>
    <col min="14133" max="14133" width="3.140625" style="9" customWidth="1"/>
    <col min="14134" max="14134" width="4.140625" style="9" customWidth="1"/>
    <col min="14135" max="14135" width="4" style="9" customWidth="1"/>
    <col min="14136" max="14136" width="4.140625" style="9" customWidth="1"/>
    <col min="14137" max="14137" width="7.42578125" style="9" customWidth="1"/>
    <col min="14138" max="14138" width="7.7109375" style="9" customWidth="1"/>
    <col min="14139" max="14336" width="8.7109375" style="9"/>
    <col min="14337" max="14337" width="9.5703125" style="9" customWidth="1"/>
    <col min="14338" max="14338" width="26.7109375" style="9" customWidth="1"/>
    <col min="14339" max="14339" width="7" style="9" customWidth="1"/>
    <col min="14340" max="14340" width="7.5703125" style="9" customWidth="1"/>
    <col min="14341" max="14341" width="4.7109375" style="9" customWidth="1"/>
    <col min="14342" max="14357" width="3.7109375" style="9" customWidth="1"/>
    <col min="14358" max="14358" width="4.42578125" style="9" customWidth="1"/>
    <col min="14359" max="14359" width="3.7109375" style="9" customWidth="1"/>
    <col min="14360" max="14360" width="4.140625" style="9" customWidth="1"/>
    <col min="14361" max="14365" width="3.7109375" style="9" customWidth="1"/>
    <col min="14366" max="14366" width="4.85546875" style="9" customWidth="1"/>
    <col min="14367" max="14367" width="3.7109375" style="9" customWidth="1"/>
    <col min="14368" max="14368" width="4.42578125" style="9" customWidth="1"/>
    <col min="14369" max="14377" width="3.7109375" style="9" customWidth="1"/>
    <col min="14378" max="14378" width="3.5703125" style="9" customWidth="1"/>
    <col min="14379" max="14379" width="4" style="9" customWidth="1"/>
    <col min="14380" max="14380" width="4.42578125" style="9" customWidth="1"/>
    <col min="14381" max="14381" width="4" style="9" customWidth="1"/>
    <col min="14382" max="14382" width="4.5703125" style="9" customWidth="1"/>
    <col min="14383" max="14383" width="4.85546875" style="9" customWidth="1"/>
    <col min="14384" max="14385" width="4.140625" style="9" customWidth="1"/>
    <col min="14386" max="14387" width="3.85546875" style="9" customWidth="1"/>
    <col min="14388" max="14388" width="4.140625" style="9" customWidth="1"/>
    <col min="14389" max="14389" width="3.140625" style="9" customWidth="1"/>
    <col min="14390" max="14390" width="4.140625" style="9" customWidth="1"/>
    <col min="14391" max="14391" width="4" style="9" customWidth="1"/>
    <col min="14392" max="14392" width="4.140625" style="9" customWidth="1"/>
    <col min="14393" max="14393" width="7.42578125" style="9" customWidth="1"/>
    <col min="14394" max="14394" width="7.7109375" style="9" customWidth="1"/>
    <col min="14395" max="14592" width="8.7109375" style="9"/>
    <col min="14593" max="14593" width="9.5703125" style="9" customWidth="1"/>
    <col min="14594" max="14594" width="26.7109375" style="9" customWidth="1"/>
    <col min="14595" max="14595" width="7" style="9" customWidth="1"/>
    <col min="14596" max="14596" width="7.5703125" style="9" customWidth="1"/>
    <col min="14597" max="14597" width="4.7109375" style="9" customWidth="1"/>
    <col min="14598" max="14613" width="3.7109375" style="9" customWidth="1"/>
    <col min="14614" max="14614" width="4.42578125" style="9" customWidth="1"/>
    <col min="14615" max="14615" width="3.7109375" style="9" customWidth="1"/>
    <col min="14616" max="14616" width="4.140625" style="9" customWidth="1"/>
    <col min="14617" max="14621" width="3.7109375" style="9" customWidth="1"/>
    <col min="14622" max="14622" width="4.85546875" style="9" customWidth="1"/>
    <col min="14623" max="14623" width="3.7109375" style="9" customWidth="1"/>
    <col min="14624" max="14624" width="4.42578125" style="9" customWidth="1"/>
    <col min="14625" max="14633" width="3.7109375" style="9" customWidth="1"/>
    <col min="14634" max="14634" width="3.5703125" style="9" customWidth="1"/>
    <col min="14635" max="14635" width="4" style="9" customWidth="1"/>
    <col min="14636" max="14636" width="4.42578125" style="9" customWidth="1"/>
    <col min="14637" max="14637" width="4" style="9" customWidth="1"/>
    <col min="14638" max="14638" width="4.5703125" style="9" customWidth="1"/>
    <col min="14639" max="14639" width="4.85546875" style="9" customWidth="1"/>
    <col min="14640" max="14641" width="4.140625" style="9" customWidth="1"/>
    <col min="14642" max="14643" width="3.85546875" style="9" customWidth="1"/>
    <col min="14644" max="14644" width="4.140625" style="9" customWidth="1"/>
    <col min="14645" max="14645" width="3.140625" style="9" customWidth="1"/>
    <col min="14646" max="14646" width="4.140625" style="9" customWidth="1"/>
    <col min="14647" max="14647" width="4" style="9" customWidth="1"/>
    <col min="14648" max="14648" width="4.140625" style="9" customWidth="1"/>
    <col min="14649" max="14649" width="7.42578125" style="9" customWidth="1"/>
    <col min="14650" max="14650" width="7.7109375" style="9" customWidth="1"/>
    <col min="14651" max="14848" width="8.7109375" style="9"/>
    <col min="14849" max="14849" width="9.5703125" style="9" customWidth="1"/>
    <col min="14850" max="14850" width="26.7109375" style="9" customWidth="1"/>
    <col min="14851" max="14851" width="7" style="9" customWidth="1"/>
    <col min="14852" max="14852" width="7.5703125" style="9" customWidth="1"/>
    <col min="14853" max="14853" width="4.7109375" style="9" customWidth="1"/>
    <col min="14854" max="14869" width="3.7109375" style="9" customWidth="1"/>
    <col min="14870" max="14870" width="4.42578125" style="9" customWidth="1"/>
    <col min="14871" max="14871" width="3.7109375" style="9" customWidth="1"/>
    <col min="14872" max="14872" width="4.140625" style="9" customWidth="1"/>
    <col min="14873" max="14877" width="3.7109375" style="9" customWidth="1"/>
    <col min="14878" max="14878" width="4.85546875" style="9" customWidth="1"/>
    <col min="14879" max="14879" width="3.7109375" style="9" customWidth="1"/>
    <col min="14880" max="14880" width="4.42578125" style="9" customWidth="1"/>
    <col min="14881" max="14889" width="3.7109375" style="9" customWidth="1"/>
    <col min="14890" max="14890" width="3.5703125" style="9" customWidth="1"/>
    <col min="14891" max="14891" width="4" style="9" customWidth="1"/>
    <col min="14892" max="14892" width="4.42578125" style="9" customWidth="1"/>
    <col min="14893" max="14893" width="4" style="9" customWidth="1"/>
    <col min="14894" max="14894" width="4.5703125" style="9" customWidth="1"/>
    <col min="14895" max="14895" width="4.85546875" style="9" customWidth="1"/>
    <col min="14896" max="14897" width="4.140625" style="9" customWidth="1"/>
    <col min="14898" max="14899" width="3.85546875" style="9" customWidth="1"/>
    <col min="14900" max="14900" width="4.140625" style="9" customWidth="1"/>
    <col min="14901" max="14901" width="3.140625" style="9" customWidth="1"/>
    <col min="14902" max="14902" width="4.140625" style="9" customWidth="1"/>
    <col min="14903" max="14903" width="4" style="9" customWidth="1"/>
    <col min="14904" max="14904" width="4.140625" style="9" customWidth="1"/>
    <col min="14905" max="14905" width="7.42578125" style="9" customWidth="1"/>
    <col min="14906" max="14906" width="7.7109375" style="9" customWidth="1"/>
    <col min="14907" max="15104" width="8.7109375" style="9"/>
    <col min="15105" max="15105" width="9.5703125" style="9" customWidth="1"/>
    <col min="15106" max="15106" width="26.7109375" style="9" customWidth="1"/>
    <col min="15107" max="15107" width="7" style="9" customWidth="1"/>
    <col min="15108" max="15108" width="7.5703125" style="9" customWidth="1"/>
    <col min="15109" max="15109" width="4.7109375" style="9" customWidth="1"/>
    <col min="15110" max="15125" width="3.7109375" style="9" customWidth="1"/>
    <col min="15126" max="15126" width="4.42578125" style="9" customWidth="1"/>
    <col min="15127" max="15127" width="3.7109375" style="9" customWidth="1"/>
    <col min="15128" max="15128" width="4.140625" style="9" customWidth="1"/>
    <col min="15129" max="15133" width="3.7109375" style="9" customWidth="1"/>
    <col min="15134" max="15134" width="4.85546875" style="9" customWidth="1"/>
    <col min="15135" max="15135" width="3.7109375" style="9" customWidth="1"/>
    <col min="15136" max="15136" width="4.42578125" style="9" customWidth="1"/>
    <col min="15137" max="15145" width="3.7109375" style="9" customWidth="1"/>
    <col min="15146" max="15146" width="3.5703125" style="9" customWidth="1"/>
    <col min="15147" max="15147" width="4" style="9" customWidth="1"/>
    <col min="15148" max="15148" width="4.42578125" style="9" customWidth="1"/>
    <col min="15149" max="15149" width="4" style="9" customWidth="1"/>
    <col min="15150" max="15150" width="4.5703125" style="9" customWidth="1"/>
    <col min="15151" max="15151" width="4.85546875" style="9" customWidth="1"/>
    <col min="15152" max="15153" width="4.140625" style="9" customWidth="1"/>
    <col min="15154" max="15155" width="3.85546875" style="9" customWidth="1"/>
    <col min="15156" max="15156" width="4.140625" style="9" customWidth="1"/>
    <col min="15157" max="15157" width="3.140625" style="9" customWidth="1"/>
    <col min="15158" max="15158" width="4.140625" style="9" customWidth="1"/>
    <col min="15159" max="15159" width="4" style="9" customWidth="1"/>
    <col min="15160" max="15160" width="4.140625" style="9" customWidth="1"/>
    <col min="15161" max="15161" width="7.42578125" style="9" customWidth="1"/>
    <col min="15162" max="15162" width="7.7109375" style="9" customWidth="1"/>
    <col min="15163" max="15360" width="8.7109375" style="9"/>
    <col min="15361" max="15361" width="9.5703125" style="9" customWidth="1"/>
    <col min="15362" max="15362" width="26.7109375" style="9" customWidth="1"/>
    <col min="15363" max="15363" width="7" style="9" customWidth="1"/>
    <col min="15364" max="15364" width="7.5703125" style="9" customWidth="1"/>
    <col min="15365" max="15365" width="4.7109375" style="9" customWidth="1"/>
    <col min="15366" max="15381" width="3.7109375" style="9" customWidth="1"/>
    <col min="15382" max="15382" width="4.42578125" style="9" customWidth="1"/>
    <col min="15383" max="15383" width="3.7109375" style="9" customWidth="1"/>
    <col min="15384" max="15384" width="4.140625" style="9" customWidth="1"/>
    <col min="15385" max="15389" width="3.7109375" style="9" customWidth="1"/>
    <col min="15390" max="15390" width="4.85546875" style="9" customWidth="1"/>
    <col min="15391" max="15391" width="3.7109375" style="9" customWidth="1"/>
    <col min="15392" max="15392" width="4.42578125" style="9" customWidth="1"/>
    <col min="15393" max="15401" width="3.7109375" style="9" customWidth="1"/>
    <col min="15402" max="15402" width="3.5703125" style="9" customWidth="1"/>
    <col min="15403" max="15403" width="4" style="9" customWidth="1"/>
    <col min="15404" max="15404" width="4.42578125" style="9" customWidth="1"/>
    <col min="15405" max="15405" width="4" style="9" customWidth="1"/>
    <col min="15406" max="15406" width="4.5703125" style="9" customWidth="1"/>
    <col min="15407" max="15407" width="4.85546875" style="9" customWidth="1"/>
    <col min="15408" max="15409" width="4.140625" style="9" customWidth="1"/>
    <col min="15410" max="15411" width="3.85546875" style="9" customWidth="1"/>
    <col min="15412" max="15412" width="4.140625" style="9" customWidth="1"/>
    <col min="15413" max="15413" width="3.140625" style="9" customWidth="1"/>
    <col min="15414" max="15414" width="4.140625" style="9" customWidth="1"/>
    <col min="15415" max="15415" width="4" style="9" customWidth="1"/>
    <col min="15416" max="15416" width="4.140625" style="9" customWidth="1"/>
    <col min="15417" max="15417" width="7.42578125" style="9" customWidth="1"/>
    <col min="15418" max="15418" width="7.7109375" style="9" customWidth="1"/>
    <col min="15419" max="15616" width="8.7109375" style="9"/>
    <col min="15617" max="15617" width="9.5703125" style="9" customWidth="1"/>
    <col min="15618" max="15618" width="26.7109375" style="9" customWidth="1"/>
    <col min="15619" max="15619" width="7" style="9" customWidth="1"/>
    <col min="15620" max="15620" width="7.5703125" style="9" customWidth="1"/>
    <col min="15621" max="15621" width="4.7109375" style="9" customWidth="1"/>
    <col min="15622" max="15637" width="3.7109375" style="9" customWidth="1"/>
    <col min="15638" max="15638" width="4.42578125" style="9" customWidth="1"/>
    <col min="15639" max="15639" width="3.7109375" style="9" customWidth="1"/>
    <col min="15640" max="15640" width="4.140625" style="9" customWidth="1"/>
    <col min="15641" max="15645" width="3.7109375" style="9" customWidth="1"/>
    <col min="15646" max="15646" width="4.85546875" style="9" customWidth="1"/>
    <col min="15647" max="15647" width="3.7109375" style="9" customWidth="1"/>
    <col min="15648" max="15648" width="4.42578125" style="9" customWidth="1"/>
    <col min="15649" max="15657" width="3.7109375" style="9" customWidth="1"/>
    <col min="15658" max="15658" width="3.5703125" style="9" customWidth="1"/>
    <col min="15659" max="15659" width="4" style="9" customWidth="1"/>
    <col min="15660" max="15660" width="4.42578125" style="9" customWidth="1"/>
    <col min="15661" max="15661" width="4" style="9" customWidth="1"/>
    <col min="15662" max="15662" width="4.5703125" style="9" customWidth="1"/>
    <col min="15663" max="15663" width="4.85546875" style="9" customWidth="1"/>
    <col min="15664" max="15665" width="4.140625" style="9" customWidth="1"/>
    <col min="15666" max="15667" width="3.85546875" style="9" customWidth="1"/>
    <col min="15668" max="15668" width="4.140625" style="9" customWidth="1"/>
    <col min="15669" max="15669" width="3.140625" style="9" customWidth="1"/>
    <col min="15670" max="15670" width="4.140625" style="9" customWidth="1"/>
    <col min="15671" max="15671" width="4" style="9" customWidth="1"/>
    <col min="15672" max="15672" width="4.140625" style="9" customWidth="1"/>
    <col min="15673" max="15673" width="7.42578125" style="9" customWidth="1"/>
    <col min="15674" max="15674" width="7.7109375" style="9" customWidth="1"/>
    <col min="15675" max="15872" width="8.7109375" style="9"/>
    <col min="15873" max="15873" width="9.5703125" style="9" customWidth="1"/>
    <col min="15874" max="15874" width="26.7109375" style="9" customWidth="1"/>
    <col min="15875" max="15875" width="7" style="9" customWidth="1"/>
    <col min="15876" max="15876" width="7.5703125" style="9" customWidth="1"/>
    <col min="15877" max="15877" width="4.7109375" style="9" customWidth="1"/>
    <col min="15878" max="15893" width="3.7109375" style="9" customWidth="1"/>
    <col min="15894" max="15894" width="4.42578125" style="9" customWidth="1"/>
    <col min="15895" max="15895" width="3.7109375" style="9" customWidth="1"/>
    <col min="15896" max="15896" width="4.140625" style="9" customWidth="1"/>
    <col min="15897" max="15901" width="3.7109375" style="9" customWidth="1"/>
    <col min="15902" max="15902" width="4.85546875" style="9" customWidth="1"/>
    <col min="15903" max="15903" width="3.7109375" style="9" customWidth="1"/>
    <col min="15904" max="15904" width="4.42578125" style="9" customWidth="1"/>
    <col min="15905" max="15913" width="3.7109375" style="9" customWidth="1"/>
    <col min="15914" max="15914" width="3.5703125" style="9" customWidth="1"/>
    <col min="15915" max="15915" width="4" style="9" customWidth="1"/>
    <col min="15916" max="15916" width="4.42578125" style="9" customWidth="1"/>
    <col min="15917" max="15917" width="4" style="9" customWidth="1"/>
    <col min="15918" max="15918" width="4.5703125" style="9" customWidth="1"/>
    <col min="15919" max="15919" width="4.85546875" style="9" customWidth="1"/>
    <col min="15920" max="15921" width="4.140625" style="9" customWidth="1"/>
    <col min="15922" max="15923" width="3.85546875" style="9" customWidth="1"/>
    <col min="15924" max="15924" width="4.140625" style="9" customWidth="1"/>
    <col min="15925" max="15925" width="3.140625" style="9" customWidth="1"/>
    <col min="15926" max="15926" width="4.140625" style="9" customWidth="1"/>
    <col min="15927" max="15927" width="4" style="9" customWidth="1"/>
    <col min="15928" max="15928" width="4.140625" style="9" customWidth="1"/>
    <col min="15929" max="15929" width="7.42578125" style="9" customWidth="1"/>
    <col min="15930" max="15930" width="7.7109375" style="9" customWidth="1"/>
    <col min="15931" max="16128" width="8.7109375" style="9"/>
    <col min="16129" max="16129" width="9.5703125" style="9" customWidth="1"/>
    <col min="16130" max="16130" width="26.7109375" style="9" customWidth="1"/>
    <col min="16131" max="16131" width="7" style="9" customWidth="1"/>
    <col min="16132" max="16132" width="7.5703125" style="9" customWidth="1"/>
    <col min="16133" max="16133" width="4.7109375" style="9" customWidth="1"/>
    <col min="16134" max="16149" width="3.7109375" style="9" customWidth="1"/>
    <col min="16150" max="16150" width="4.42578125" style="9" customWidth="1"/>
    <col min="16151" max="16151" width="3.7109375" style="9" customWidth="1"/>
    <col min="16152" max="16152" width="4.140625" style="9" customWidth="1"/>
    <col min="16153" max="16157" width="3.7109375" style="9" customWidth="1"/>
    <col min="16158" max="16158" width="4.85546875" style="9" customWidth="1"/>
    <col min="16159" max="16159" width="3.7109375" style="9" customWidth="1"/>
    <col min="16160" max="16160" width="4.42578125" style="9" customWidth="1"/>
    <col min="16161" max="16169" width="3.7109375" style="9" customWidth="1"/>
    <col min="16170" max="16170" width="3.5703125" style="9" customWidth="1"/>
    <col min="16171" max="16171" width="4" style="9" customWidth="1"/>
    <col min="16172" max="16172" width="4.42578125" style="9" customWidth="1"/>
    <col min="16173" max="16173" width="4" style="9" customWidth="1"/>
    <col min="16174" max="16174" width="4.5703125" style="9" customWidth="1"/>
    <col min="16175" max="16175" width="4.85546875" style="9" customWidth="1"/>
    <col min="16176" max="16177" width="4.140625" style="9" customWidth="1"/>
    <col min="16178" max="16179" width="3.85546875" style="9" customWidth="1"/>
    <col min="16180" max="16180" width="4.140625" style="9" customWidth="1"/>
    <col min="16181" max="16181" width="3.140625" style="9" customWidth="1"/>
    <col min="16182" max="16182" width="4.140625" style="9" customWidth="1"/>
    <col min="16183" max="16183" width="4" style="9" customWidth="1"/>
    <col min="16184" max="16184" width="4.140625" style="9" customWidth="1"/>
    <col min="16185" max="16185" width="7.42578125" style="9" customWidth="1"/>
    <col min="16186" max="16186" width="7.7109375" style="9" customWidth="1"/>
    <col min="16187" max="16384" width="8.7109375" style="9"/>
  </cols>
  <sheetData>
    <row r="1" spans="1:58" ht="25.5" customHeight="1">
      <c r="B1" s="576" t="s">
        <v>179</v>
      </c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576"/>
      <c r="AC1" s="576"/>
      <c r="AD1" s="576"/>
      <c r="AE1" s="576"/>
      <c r="AF1" s="576"/>
      <c r="AG1" s="576"/>
      <c r="AH1" s="576"/>
      <c r="AI1" s="576"/>
      <c r="AJ1" s="576"/>
      <c r="AK1" s="576"/>
      <c r="AL1" s="576"/>
      <c r="AM1" s="576"/>
      <c r="AN1" s="576"/>
      <c r="AO1" s="576"/>
      <c r="AP1" s="576"/>
      <c r="AQ1" s="576"/>
      <c r="AR1" s="576"/>
      <c r="AS1" s="576"/>
      <c r="AT1" s="576"/>
      <c r="AU1" s="576"/>
      <c r="AV1" s="576"/>
      <c r="AW1" s="576"/>
      <c r="AX1" s="576"/>
      <c r="AY1" s="576"/>
      <c r="AZ1" s="576"/>
      <c r="BA1" s="576"/>
      <c r="BB1" s="576"/>
    </row>
    <row r="2" spans="1:58" ht="25.5" customHeight="1" thickBot="1">
      <c r="R2" s="577" t="s">
        <v>222</v>
      </c>
      <c r="S2" s="577"/>
      <c r="T2" s="577"/>
      <c r="U2" s="577"/>
      <c r="V2" s="578"/>
      <c r="W2" s="577"/>
      <c r="X2" s="577"/>
      <c r="Y2" s="577"/>
      <c r="Z2" s="578"/>
      <c r="AA2" s="578"/>
      <c r="AB2" s="578"/>
      <c r="AC2" s="578"/>
      <c r="AD2" s="578"/>
      <c r="AE2" s="577"/>
      <c r="AF2" s="577"/>
    </row>
    <row r="3" spans="1:58" ht="25.5" customHeight="1" thickBot="1">
      <c r="A3" s="579" t="s">
        <v>178</v>
      </c>
      <c r="B3" s="582" t="s">
        <v>177</v>
      </c>
      <c r="C3" s="585" t="s">
        <v>176</v>
      </c>
      <c r="D3" s="588" t="s">
        <v>175</v>
      </c>
      <c r="E3" s="591" t="s">
        <v>174</v>
      </c>
      <c r="F3" s="591"/>
      <c r="G3" s="591"/>
      <c r="H3" s="592"/>
      <c r="I3" s="595" t="s">
        <v>173</v>
      </c>
      <c r="J3" s="599" t="s">
        <v>172</v>
      </c>
      <c r="K3" s="591"/>
      <c r="L3" s="592"/>
      <c r="M3" s="601" t="s">
        <v>171</v>
      </c>
      <c r="N3" s="599" t="s">
        <v>170</v>
      </c>
      <c r="O3" s="591"/>
      <c r="P3" s="591"/>
      <c r="Q3" s="591"/>
      <c r="R3" s="591" t="s">
        <v>169</v>
      </c>
      <c r="S3" s="591"/>
      <c r="T3" s="591"/>
      <c r="U3" s="592"/>
      <c r="V3" s="605" t="s">
        <v>209</v>
      </c>
      <c r="W3" s="609" t="s">
        <v>167</v>
      </c>
      <c r="X3" s="610"/>
      <c r="Y3" s="611"/>
      <c r="Z3" s="601" t="s">
        <v>166</v>
      </c>
      <c r="AA3" s="615" t="s">
        <v>165</v>
      </c>
      <c r="AB3" s="616"/>
      <c r="AC3" s="616"/>
      <c r="AD3" s="617"/>
      <c r="AE3" s="599" t="s">
        <v>163</v>
      </c>
      <c r="AF3" s="591"/>
      <c r="AG3" s="591"/>
      <c r="AH3" s="592"/>
      <c r="AI3" s="601" t="s">
        <v>210</v>
      </c>
      <c r="AJ3" s="599" t="s">
        <v>161</v>
      </c>
      <c r="AK3" s="599"/>
      <c r="AL3" s="621"/>
      <c r="AM3" s="601" t="s">
        <v>211</v>
      </c>
      <c r="AN3" s="599" t="s">
        <v>159</v>
      </c>
      <c r="AO3" s="591"/>
      <c r="AP3" s="591"/>
      <c r="AQ3" s="592"/>
      <c r="AR3" s="601" t="s">
        <v>212</v>
      </c>
      <c r="AS3" s="622" t="s">
        <v>158</v>
      </c>
      <c r="AT3" s="622"/>
      <c r="AU3" s="622"/>
      <c r="AV3" s="595" t="s">
        <v>213</v>
      </c>
      <c r="AW3" s="599" t="s">
        <v>156</v>
      </c>
      <c r="AX3" s="591"/>
      <c r="AY3" s="592"/>
      <c r="AZ3" s="601" t="s">
        <v>214</v>
      </c>
      <c r="BA3" s="632" t="s">
        <v>154</v>
      </c>
      <c r="BB3" s="633"/>
      <c r="BC3" s="633"/>
      <c r="BD3" s="633"/>
      <c r="BE3" s="636" t="s">
        <v>153</v>
      </c>
      <c r="BF3" s="623" t="s">
        <v>152</v>
      </c>
    </row>
    <row r="4" spans="1:58" ht="25.5" customHeight="1" thickBot="1">
      <c r="A4" s="580"/>
      <c r="B4" s="583"/>
      <c r="C4" s="586"/>
      <c r="D4" s="588"/>
      <c r="E4" s="591"/>
      <c r="F4" s="591"/>
      <c r="G4" s="591"/>
      <c r="H4" s="592"/>
      <c r="I4" s="596"/>
      <c r="J4" s="599"/>
      <c r="K4" s="591"/>
      <c r="L4" s="592"/>
      <c r="M4" s="602"/>
      <c r="N4" s="599"/>
      <c r="O4" s="591"/>
      <c r="P4" s="591"/>
      <c r="Q4" s="591"/>
      <c r="R4" s="591"/>
      <c r="S4" s="591"/>
      <c r="T4" s="591"/>
      <c r="U4" s="592"/>
      <c r="V4" s="606"/>
      <c r="W4" s="609"/>
      <c r="X4" s="610"/>
      <c r="Y4" s="611"/>
      <c r="Z4" s="602"/>
      <c r="AA4" s="618"/>
      <c r="AB4" s="619"/>
      <c r="AC4" s="619"/>
      <c r="AD4" s="620"/>
      <c r="AE4" s="599"/>
      <c r="AF4" s="591"/>
      <c r="AG4" s="591"/>
      <c r="AH4" s="592"/>
      <c r="AI4" s="602"/>
      <c r="AJ4" s="599"/>
      <c r="AK4" s="599"/>
      <c r="AL4" s="621"/>
      <c r="AM4" s="602"/>
      <c r="AN4" s="599"/>
      <c r="AO4" s="591"/>
      <c r="AP4" s="591"/>
      <c r="AQ4" s="592"/>
      <c r="AR4" s="602"/>
      <c r="AS4" s="619"/>
      <c r="AT4" s="619"/>
      <c r="AU4" s="619"/>
      <c r="AV4" s="596"/>
      <c r="AW4" s="599"/>
      <c r="AX4" s="591"/>
      <c r="AY4" s="592"/>
      <c r="AZ4" s="602"/>
      <c r="BA4" s="632"/>
      <c r="BB4" s="633"/>
      <c r="BC4" s="633"/>
      <c r="BD4" s="633"/>
      <c r="BE4" s="636"/>
      <c r="BF4" s="623"/>
    </row>
    <row r="5" spans="1:58" ht="14.25" customHeight="1" thickBot="1">
      <c r="A5" s="580"/>
      <c r="B5" s="583"/>
      <c r="C5" s="586"/>
      <c r="D5" s="588"/>
      <c r="E5" s="593"/>
      <c r="F5" s="593"/>
      <c r="G5" s="593"/>
      <c r="H5" s="594"/>
      <c r="I5" s="596"/>
      <c r="J5" s="600"/>
      <c r="K5" s="593"/>
      <c r="L5" s="594"/>
      <c r="M5" s="602"/>
      <c r="N5" s="600"/>
      <c r="O5" s="593"/>
      <c r="P5" s="593"/>
      <c r="Q5" s="593"/>
      <c r="R5" s="593"/>
      <c r="S5" s="593"/>
      <c r="T5" s="593"/>
      <c r="U5" s="594"/>
      <c r="V5" s="606"/>
      <c r="W5" s="612"/>
      <c r="X5" s="613"/>
      <c r="Y5" s="614"/>
      <c r="Z5" s="602"/>
      <c r="AA5" s="618"/>
      <c r="AB5" s="619"/>
      <c r="AC5" s="619"/>
      <c r="AD5" s="620"/>
      <c r="AE5" s="600"/>
      <c r="AF5" s="593"/>
      <c r="AG5" s="593"/>
      <c r="AH5" s="594"/>
      <c r="AI5" s="602"/>
      <c r="AJ5" s="600"/>
      <c r="AK5" s="600"/>
      <c r="AL5" s="622"/>
      <c r="AM5" s="602"/>
      <c r="AN5" s="600"/>
      <c r="AO5" s="593"/>
      <c r="AP5" s="593"/>
      <c r="AQ5" s="594"/>
      <c r="AR5" s="602"/>
      <c r="AS5" s="619"/>
      <c r="AT5" s="619"/>
      <c r="AU5" s="619"/>
      <c r="AV5" s="596"/>
      <c r="AW5" s="600"/>
      <c r="AX5" s="593"/>
      <c r="AY5" s="594"/>
      <c r="AZ5" s="602"/>
      <c r="BA5" s="634"/>
      <c r="BB5" s="635"/>
      <c r="BC5" s="635"/>
      <c r="BD5" s="635"/>
      <c r="BE5" s="636"/>
      <c r="BF5" s="623"/>
    </row>
    <row r="6" spans="1:58" ht="25.5" customHeight="1" thickBot="1">
      <c r="A6" s="580"/>
      <c r="B6" s="583"/>
      <c r="C6" s="586"/>
      <c r="D6" s="589"/>
      <c r="E6" s="538">
        <v>1</v>
      </c>
      <c r="F6" s="317">
        <v>8</v>
      </c>
      <c r="G6" s="317">
        <v>15</v>
      </c>
      <c r="H6" s="316">
        <v>22</v>
      </c>
      <c r="I6" s="597"/>
      <c r="J6" s="538">
        <v>6</v>
      </c>
      <c r="K6" s="317">
        <v>13</v>
      </c>
      <c r="L6" s="316">
        <v>20</v>
      </c>
      <c r="M6" s="603"/>
      <c r="N6" s="538">
        <v>3</v>
      </c>
      <c r="O6" s="317">
        <v>10</v>
      </c>
      <c r="P6" s="317">
        <v>17</v>
      </c>
      <c r="Q6" s="316">
        <v>24</v>
      </c>
      <c r="R6" s="538">
        <v>1</v>
      </c>
      <c r="S6" s="317">
        <v>8</v>
      </c>
      <c r="T6" s="317">
        <v>15</v>
      </c>
      <c r="U6" s="316">
        <v>22</v>
      </c>
      <c r="V6" s="607"/>
      <c r="W6" s="329">
        <v>5</v>
      </c>
      <c r="X6" s="328">
        <v>12</v>
      </c>
      <c r="Y6" s="327">
        <v>19</v>
      </c>
      <c r="Z6" s="603"/>
      <c r="AA6" s="538">
        <v>2</v>
      </c>
      <c r="AB6" s="317">
        <v>9</v>
      </c>
      <c r="AC6" s="317">
        <v>16</v>
      </c>
      <c r="AD6" s="539">
        <v>23</v>
      </c>
      <c r="AE6" s="342">
        <v>1</v>
      </c>
      <c r="AF6" s="317">
        <v>8</v>
      </c>
      <c r="AG6" s="317">
        <v>15</v>
      </c>
      <c r="AH6" s="316">
        <v>22</v>
      </c>
      <c r="AI6" s="603"/>
      <c r="AJ6" s="538">
        <v>5</v>
      </c>
      <c r="AK6" s="317">
        <v>12</v>
      </c>
      <c r="AL6" s="316">
        <v>19</v>
      </c>
      <c r="AM6" s="603"/>
      <c r="AN6" s="315">
        <v>3</v>
      </c>
      <c r="AO6" s="314">
        <v>10</v>
      </c>
      <c r="AP6" s="314">
        <v>17</v>
      </c>
      <c r="AQ6" s="316">
        <v>24</v>
      </c>
      <c r="AR6" s="603"/>
      <c r="AS6" s="538">
        <v>7</v>
      </c>
      <c r="AT6" s="541">
        <v>14</v>
      </c>
      <c r="AU6" s="542">
        <v>21</v>
      </c>
      <c r="AV6" s="597"/>
      <c r="AW6" s="538">
        <v>5</v>
      </c>
      <c r="AX6" s="317">
        <v>12</v>
      </c>
      <c r="AY6" s="316">
        <v>19</v>
      </c>
      <c r="AZ6" s="603"/>
      <c r="BA6" s="315">
        <v>2</v>
      </c>
      <c r="BB6" s="314">
        <v>9</v>
      </c>
      <c r="BC6" s="314">
        <v>16</v>
      </c>
      <c r="BD6" s="313">
        <v>23</v>
      </c>
      <c r="BE6" s="637"/>
      <c r="BF6" s="623"/>
    </row>
    <row r="7" spans="1:58" ht="25.5" customHeight="1" thickBot="1">
      <c r="A7" s="581"/>
      <c r="B7" s="584"/>
      <c r="C7" s="587"/>
      <c r="D7" s="590"/>
      <c r="E7" s="535">
        <v>7</v>
      </c>
      <c r="F7" s="296">
        <v>14</v>
      </c>
      <c r="G7" s="296">
        <v>21</v>
      </c>
      <c r="H7" s="295">
        <v>28</v>
      </c>
      <c r="I7" s="598"/>
      <c r="J7" s="535">
        <v>12</v>
      </c>
      <c r="K7" s="296">
        <v>19</v>
      </c>
      <c r="L7" s="295">
        <v>26</v>
      </c>
      <c r="M7" s="604"/>
      <c r="N7" s="535">
        <v>9</v>
      </c>
      <c r="O7" s="296">
        <v>16</v>
      </c>
      <c r="P7" s="296">
        <v>23</v>
      </c>
      <c r="Q7" s="295">
        <v>30</v>
      </c>
      <c r="R7" s="535">
        <v>7</v>
      </c>
      <c r="S7" s="296">
        <v>14</v>
      </c>
      <c r="T7" s="296">
        <v>21</v>
      </c>
      <c r="U7" s="295">
        <v>28</v>
      </c>
      <c r="V7" s="608"/>
      <c r="W7" s="308">
        <v>11</v>
      </c>
      <c r="X7" s="307">
        <v>18</v>
      </c>
      <c r="Y7" s="306">
        <v>25</v>
      </c>
      <c r="Z7" s="604"/>
      <c r="AA7" s="535">
        <v>8</v>
      </c>
      <c r="AB7" s="296">
        <v>15</v>
      </c>
      <c r="AC7" s="296">
        <v>22</v>
      </c>
      <c r="AD7" s="536">
        <v>28</v>
      </c>
      <c r="AE7" s="346">
        <v>7</v>
      </c>
      <c r="AF7" s="296">
        <v>14</v>
      </c>
      <c r="AG7" s="296">
        <v>21</v>
      </c>
      <c r="AH7" s="295">
        <v>28</v>
      </c>
      <c r="AI7" s="604"/>
      <c r="AJ7" s="535">
        <v>11</v>
      </c>
      <c r="AK7" s="296">
        <v>18</v>
      </c>
      <c r="AL7" s="295">
        <v>25</v>
      </c>
      <c r="AM7" s="604"/>
      <c r="AN7" s="294">
        <v>9</v>
      </c>
      <c r="AO7" s="293">
        <v>16</v>
      </c>
      <c r="AP7" s="293">
        <v>23</v>
      </c>
      <c r="AQ7" s="295">
        <v>30</v>
      </c>
      <c r="AR7" s="604"/>
      <c r="AS7" s="535">
        <v>13</v>
      </c>
      <c r="AT7" s="543">
        <v>20</v>
      </c>
      <c r="AU7" s="544">
        <v>27</v>
      </c>
      <c r="AV7" s="598"/>
      <c r="AW7" s="535">
        <v>11</v>
      </c>
      <c r="AX7" s="296">
        <v>18</v>
      </c>
      <c r="AY7" s="295">
        <v>25</v>
      </c>
      <c r="AZ7" s="604"/>
      <c r="BA7" s="294">
        <v>8</v>
      </c>
      <c r="BB7" s="293">
        <v>15</v>
      </c>
      <c r="BC7" s="293">
        <v>22</v>
      </c>
      <c r="BD7" s="292">
        <v>30</v>
      </c>
      <c r="BE7" s="638"/>
      <c r="BF7" s="623"/>
    </row>
    <row r="8" spans="1:58" ht="21.75" customHeight="1" thickBot="1">
      <c r="B8" s="278"/>
      <c r="C8" s="624" t="s">
        <v>181</v>
      </c>
      <c r="D8" s="625"/>
      <c r="E8" s="626"/>
      <c r="F8" s="628"/>
      <c r="G8" s="628"/>
      <c r="H8" s="628"/>
      <c r="I8" s="630"/>
      <c r="J8" s="628"/>
      <c r="K8" s="628"/>
      <c r="L8" s="628"/>
      <c r="M8" s="628"/>
      <c r="N8" s="537"/>
      <c r="O8" s="639"/>
      <c r="P8" s="639"/>
      <c r="Q8" s="639"/>
      <c r="R8" s="639"/>
      <c r="S8" s="639"/>
      <c r="T8" s="639"/>
      <c r="U8" s="639"/>
      <c r="V8" s="289" t="s">
        <v>65</v>
      </c>
      <c r="W8" s="289" t="s">
        <v>65</v>
      </c>
      <c r="X8" s="641"/>
      <c r="Y8" s="641"/>
      <c r="Z8" s="639"/>
      <c r="AA8" s="639"/>
      <c r="AB8" s="639"/>
      <c r="AC8" s="639"/>
      <c r="AD8" s="413" t="s">
        <v>65</v>
      </c>
      <c r="AE8" s="644"/>
      <c r="AF8" s="540"/>
      <c r="AG8" s="639"/>
      <c r="AH8" s="639"/>
      <c r="AI8" s="639"/>
      <c r="AJ8" s="639"/>
      <c r="AK8" s="639"/>
      <c r="AL8" s="639"/>
      <c r="AM8" s="537"/>
      <c r="AN8" s="534"/>
      <c r="AO8" s="646"/>
      <c r="AP8" s="646"/>
      <c r="AQ8" s="639"/>
      <c r="AR8" s="639"/>
      <c r="AS8" s="537"/>
      <c r="AT8" s="650"/>
      <c r="AU8" s="650"/>
      <c r="AV8" s="652"/>
      <c r="AW8" s="652"/>
      <c r="AX8" s="652"/>
      <c r="AY8" s="652"/>
      <c r="AZ8" s="652"/>
      <c r="BA8" s="652"/>
      <c r="BB8" s="652"/>
      <c r="BC8" s="652"/>
      <c r="BD8" s="648"/>
      <c r="BE8" s="286"/>
      <c r="BF8" s="545"/>
    </row>
    <row r="9" spans="1:58" ht="19.5" customHeight="1" thickBot="1">
      <c r="B9" s="278"/>
      <c r="C9" s="661" t="s">
        <v>151</v>
      </c>
      <c r="D9" s="662"/>
      <c r="E9" s="626"/>
      <c r="F9" s="628"/>
      <c r="G9" s="628"/>
      <c r="H9" s="628"/>
      <c r="I9" s="630"/>
      <c r="J9" s="628"/>
      <c r="K9" s="628"/>
      <c r="L9" s="628"/>
      <c r="M9" s="628"/>
      <c r="N9" s="276" t="s">
        <v>65</v>
      </c>
      <c r="O9" s="639"/>
      <c r="P9" s="639"/>
      <c r="Q9" s="639"/>
      <c r="R9" s="639"/>
      <c r="S9" s="639"/>
      <c r="T9" s="639"/>
      <c r="U9" s="639"/>
      <c r="V9" s="276" t="s">
        <v>65</v>
      </c>
      <c r="W9" s="276" t="s">
        <v>65</v>
      </c>
      <c r="X9" s="641"/>
      <c r="Y9" s="641"/>
      <c r="Z9" s="639"/>
      <c r="AA9" s="639"/>
      <c r="AB9" s="639"/>
      <c r="AC9" s="643"/>
      <c r="AD9" s="546"/>
      <c r="AE9" s="644"/>
      <c r="AF9" s="547"/>
      <c r="AG9" s="639"/>
      <c r="AH9" s="639"/>
      <c r="AI9" s="639"/>
      <c r="AJ9" s="639"/>
      <c r="AK9" s="639"/>
      <c r="AL9" s="639"/>
      <c r="AM9" s="274"/>
      <c r="AN9" s="284"/>
      <c r="AO9" s="646"/>
      <c r="AP9" s="646"/>
      <c r="AQ9" s="639"/>
      <c r="AR9" s="639"/>
      <c r="AS9" s="274"/>
      <c r="AT9" s="650"/>
      <c r="AU9" s="650"/>
      <c r="AV9" s="652"/>
      <c r="AW9" s="652"/>
      <c r="AX9" s="652"/>
      <c r="AY9" s="652"/>
      <c r="AZ9" s="652"/>
      <c r="BA9" s="652"/>
      <c r="BB9" s="652"/>
      <c r="BC9" s="652"/>
      <c r="BD9" s="648"/>
      <c r="BE9" s="280"/>
      <c r="BF9" s="545"/>
    </row>
    <row r="10" spans="1:58" ht="19.5" customHeight="1" thickBot="1">
      <c r="B10" s="278"/>
      <c r="C10" s="663" t="s">
        <v>150</v>
      </c>
      <c r="D10" s="664"/>
      <c r="E10" s="626"/>
      <c r="F10" s="628"/>
      <c r="G10" s="628"/>
      <c r="H10" s="628"/>
      <c r="I10" s="630"/>
      <c r="J10" s="628"/>
      <c r="K10" s="628"/>
      <c r="L10" s="628"/>
      <c r="M10" s="628"/>
      <c r="O10" s="639"/>
      <c r="P10" s="639"/>
      <c r="Q10" s="639"/>
      <c r="R10" s="639"/>
      <c r="S10" s="639"/>
      <c r="T10" s="639"/>
      <c r="U10" s="639"/>
      <c r="V10" s="276" t="s">
        <v>65</v>
      </c>
      <c r="W10" s="276" t="s">
        <v>65</v>
      </c>
      <c r="X10" s="641"/>
      <c r="Y10" s="641"/>
      <c r="Z10" s="639"/>
      <c r="AA10" s="639"/>
      <c r="AB10" s="639"/>
      <c r="AC10" s="643"/>
      <c r="AD10" s="546"/>
      <c r="AE10" s="644"/>
      <c r="AF10" s="547"/>
      <c r="AG10" s="639"/>
      <c r="AH10" s="639"/>
      <c r="AI10" s="639"/>
      <c r="AJ10" s="639"/>
      <c r="AK10" s="639"/>
      <c r="AL10" s="639"/>
      <c r="AM10" s="274"/>
      <c r="AN10" s="284"/>
      <c r="AO10" s="646"/>
      <c r="AP10" s="646"/>
      <c r="AQ10" s="639"/>
      <c r="AR10" s="639"/>
      <c r="AS10" s="274"/>
      <c r="AT10" s="650"/>
      <c r="AU10" s="650"/>
      <c r="AV10" s="652"/>
      <c r="AW10" s="652"/>
      <c r="AX10" s="652"/>
      <c r="AY10" s="652"/>
      <c r="AZ10" s="652"/>
      <c r="BA10" s="652"/>
      <c r="BB10" s="652"/>
      <c r="BC10" s="652"/>
      <c r="BD10" s="648"/>
      <c r="BE10" s="280"/>
      <c r="BF10" s="545"/>
    </row>
    <row r="11" spans="1:58" ht="20.25" customHeight="1" thickBot="1">
      <c r="B11" s="278"/>
      <c r="C11" s="661" t="s">
        <v>149</v>
      </c>
      <c r="D11" s="662"/>
      <c r="E11" s="626"/>
      <c r="F11" s="628"/>
      <c r="G11" s="628"/>
      <c r="H11" s="628"/>
      <c r="I11" s="630"/>
      <c r="J11" s="628"/>
      <c r="K11" s="628"/>
      <c r="L11" s="628"/>
      <c r="M11" s="628"/>
      <c r="N11" s="285"/>
      <c r="O11" s="639"/>
      <c r="P11" s="639"/>
      <c r="Q11" s="639"/>
      <c r="R11" s="639"/>
      <c r="S11" s="639"/>
      <c r="T11" s="639"/>
      <c r="U11" s="639"/>
      <c r="V11" s="276" t="s">
        <v>65</v>
      </c>
      <c r="W11" s="276" t="s">
        <v>65</v>
      </c>
      <c r="X11" s="641"/>
      <c r="Y11" s="641"/>
      <c r="Z11" s="639"/>
      <c r="AA11" s="639"/>
      <c r="AB11" s="639"/>
      <c r="AC11" s="639"/>
      <c r="AD11" s="537"/>
      <c r="AE11" s="644"/>
      <c r="AF11" s="547"/>
      <c r="AG11" s="639"/>
      <c r="AH11" s="639"/>
      <c r="AI11" s="639"/>
      <c r="AJ11" s="639"/>
      <c r="AK11" s="639"/>
      <c r="AL11" s="639"/>
      <c r="AM11" s="274"/>
      <c r="AN11" s="284"/>
      <c r="AO11" s="646"/>
      <c r="AP11" s="646"/>
      <c r="AQ11" s="639"/>
      <c r="AR11" s="639"/>
      <c r="AS11" s="274"/>
      <c r="AT11" s="650"/>
      <c r="AU11" s="650"/>
      <c r="AV11" s="652"/>
      <c r="AW11" s="652"/>
      <c r="AX11" s="652"/>
      <c r="AY11" s="652"/>
      <c r="AZ11" s="652"/>
      <c r="BA11" s="652"/>
      <c r="BB11" s="652"/>
      <c r="BC11" s="652"/>
      <c r="BD11" s="648"/>
      <c r="BE11" s="280"/>
      <c r="BF11" s="545"/>
    </row>
    <row r="12" spans="1:58" ht="19.5" customHeight="1" thickBot="1">
      <c r="B12" s="278"/>
      <c r="C12" s="661" t="s">
        <v>148</v>
      </c>
      <c r="D12" s="662"/>
      <c r="E12" s="626"/>
      <c r="F12" s="628"/>
      <c r="G12" s="628"/>
      <c r="H12" s="628"/>
      <c r="I12" s="630"/>
      <c r="J12" s="628"/>
      <c r="K12" s="628"/>
      <c r="L12" s="628"/>
      <c r="M12" s="628"/>
      <c r="N12" s="274"/>
      <c r="O12" s="639"/>
      <c r="P12" s="639"/>
      <c r="Q12" s="639"/>
      <c r="R12" s="639"/>
      <c r="S12" s="639"/>
      <c r="T12" s="639"/>
      <c r="U12" s="639"/>
      <c r="V12" s="276" t="s">
        <v>65</v>
      </c>
      <c r="W12" s="276" t="s">
        <v>65</v>
      </c>
      <c r="X12" s="641"/>
      <c r="Y12" s="641"/>
      <c r="Z12" s="639"/>
      <c r="AA12" s="639"/>
      <c r="AB12" s="639"/>
      <c r="AC12" s="639"/>
      <c r="AD12" s="274"/>
      <c r="AE12" s="644"/>
      <c r="AF12" s="547"/>
      <c r="AG12" s="639"/>
      <c r="AH12" s="639"/>
      <c r="AI12" s="639"/>
      <c r="AJ12" s="639"/>
      <c r="AK12" s="639"/>
      <c r="AL12" s="639"/>
      <c r="AM12" s="276" t="s">
        <v>65</v>
      </c>
      <c r="AN12" s="284"/>
      <c r="AO12" s="646"/>
      <c r="AP12" s="646"/>
      <c r="AQ12" s="639"/>
      <c r="AR12" s="639"/>
      <c r="AS12" s="276" t="s">
        <v>65</v>
      </c>
      <c r="AT12" s="650"/>
      <c r="AU12" s="650"/>
      <c r="AV12" s="652"/>
      <c r="AW12" s="652"/>
      <c r="AX12" s="652"/>
      <c r="AY12" s="652"/>
      <c r="AZ12" s="652"/>
      <c r="BA12" s="652"/>
      <c r="BB12" s="652"/>
      <c r="BC12" s="652"/>
      <c r="BD12" s="648"/>
      <c r="BE12" s="280"/>
      <c r="BF12" s="545"/>
    </row>
    <row r="13" spans="1:58" ht="18" customHeight="1" thickBot="1">
      <c r="B13" s="278"/>
      <c r="C13" s="661" t="s">
        <v>147</v>
      </c>
      <c r="D13" s="662"/>
      <c r="E13" s="626"/>
      <c r="F13" s="628"/>
      <c r="G13" s="628"/>
      <c r="H13" s="628"/>
      <c r="I13" s="630"/>
      <c r="J13" s="628"/>
      <c r="K13" s="628"/>
      <c r="L13" s="628"/>
      <c r="M13" s="628"/>
      <c r="N13" s="274"/>
      <c r="O13" s="639"/>
      <c r="P13" s="639"/>
      <c r="Q13" s="639"/>
      <c r="R13" s="639"/>
      <c r="S13" s="639"/>
      <c r="T13" s="639"/>
      <c r="U13" s="639"/>
      <c r="V13" s="276" t="s">
        <v>65</v>
      </c>
      <c r="W13" s="276" t="s">
        <v>65</v>
      </c>
      <c r="X13" s="641"/>
      <c r="Y13" s="641"/>
      <c r="Z13" s="639"/>
      <c r="AA13" s="639"/>
      <c r="AB13" s="639"/>
      <c r="AC13" s="639"/>
      <c r="AD13" s="274"/>
      <c r="AE13" s="644"/>
      <c r="AF13" s="547"/>
      <c r="AG13" s="639"/>
      <c r="AH13" s="639"/>
      <c r="AI13" s="639"/>
      <c r="AJ13" s="639"/>
      <c r="AK13" s="639"/>
      <c r="AL13" s="639"/>
      <c r="AN13" s="276" t="s">
        <v>65</v>
      </c>
      <c r="AO13" s="646"/>
      <c r="AP13" s="646"/>
      <c r="AQ13" s="639"/>
      <c r="AR13" s="639"/>
      <c r="AT13" s="650"/>
      <c r="AU13" s="650"/>
      <c r="AV13" s="652"/>
      <c r="AW13" s="652"/>
      <c r="AX13" s="652"/>
      <c r="AY13" s="652"/>
      <c r="AZ13" s="652"/>
      <c r="BA13" s="652"/>
      <c r="BB13" s="652"/>
      <c r="BC13" s="652"/>
      <c r="BD13" s="648"/>
      <c r="BE13" s="280"/>
      <c r="BF13" s="545"/>
    </row>
    <row r="14" spans="1:58" ht="18" customHeight="1" thickBot="1">
      <c r="B14" s="278"/>
      <c r="C14" s="661" t="s">
        <v>180</v>
      </c>
      <c r="D14" s="662"/>
      <c r="E14" s="627"/>
      <c r="F14" s="629"/>
      <c r="G14" s="629"/>
      <c r="H14" s="629"/>
      <c r="I14" s="631"/>
      <c r="J14" s="629"/>
      <c r="K14" s="629"/>
      <c r="L14" s="629"/>
      <c r="M14" s="629"/>
      <c r="N14" s="274"/>
      <c r="O14" s="640"/>
      <c r="P14" s="640"/>
      <c r="Q14" s="640"/>
      <c r="R14" s="640"/>
      <c r="S14" s="640"/>
      <c r="T14" s="640"/>
      <c r="U14" s="640"/>
      <c r="V14" s="276" t="s">
        <v>65</v>
      </c>
      <c r="W14" s="276" t="s">
        <v>65</v>
      </c>
      <c r="X14" s="642"/>
      <c r="Y14" s="642"/>
      <c r="Z14" s="640"/>
      <c r="AA14" s="640"/>
      <c r="AB14" s="640"/>
      <c r="AC14" s="640"/>
      <c r="AD14" s="274"/>
      <c r="AE14" s="645"/>
      <c r="AF14" s="413" t="s">
        <v>65</v>
      </c>
      <c r="AG14" s="640"/>
      <c r="AH14" s="640"/>
      <c r="AI14" s="640"/>
      <c r="AJ14" s="640"/>
      <c r="AK14" s="640"/>
      <c r="AL14" s="640"/>
      <c r="AM14" s="274"/>
      <c r="AN14" s="273"/>
      <c r="AO14" s="647"/>
      <c r="AP14" s="647"/>
      <c r="AQ14" s="640"/>
      <c r="AR14" s="640"/>
      <c r="AS14" s="274"/>
      <c r="AT14" s="651"/>
      <c r="AU14" s="651"/>
      <c r="AV14" s="653"/>
      <c r="AW14" s="653"/>
      <c r="AX14" s="653"/>
      <c r="AY14" s="653"/>
      <c r="AZ14" s="653"/>
      <c r="BA14" s="653"/>
      <c r="BB14" s="653"/>
      <c r="BC14" s="653"/>
      <c r="BD14" s="649"/>
      <c r="BE14" s="258"/>
      <c r="BF14" s="545"/>
    </row>
    <row r="15" spans="1:58" ht="25.5" customHeight="1" thickBot="1">
      <c r="A15" s="654" t="s">
        <v>146</v>
      </c>
      <c r="B15" s="655"/>
      <c r="C15" s="655"/>
      <c r="D15" s="656"/>
      <c r="E15" s="269">
        <f>SUM(E17:E32)</f>
        <v>35</v>
      </c>
      <c r="F15" s="269">
        <f t="shared" ref="F15:U15" si="0">SUM(F17:F32)</f>
        <v>35</v>
      </c>
      <c r="G15" s="269">
        <f t="shared" si="0"/>
        <v>35</v>
      </c>
      <c r="H15" s="269">
        <f t="shared" si="0"/>
        <v>35</v>
      </c>
      <c r="I15" s="269">
        <f t="shared" si="0"/>
        <v>35</v>
      </c>
      <c r="J15" s="269">
        <f t="shared" si="0"/>
        <v>35</v>
      </c>
      <c r="K15" s="269">
        <f t="shared" si="0"/>
        <v>35</v>
      </c>
      <c r="L15" s="269">
        <f t="shared" si="0"/>
        <v>35</v>
      </c>
      <c r="M15" s="269">
        <f t="shared" si="0"/>
        <v>35</v>
      </c>
      <c r="N15" s="269">
        <f t="shared" si="0"/>
        <v>35</v>
      </c>
      <c r="O15" s="269">
        <f t="shared" si="0"/>
        <v>35</v>
      </c>
      <c r="P15" s="269">
        <f t="shared" si="0"/>
        <v>35</v>
      </c>
      <c r="Q15" s="269">
        <f t="shared" si="0"/>
        <v>35</v>
      </c>
      <c r="R15" s="269">
        <f t="shared" si="0"/>
        <v>35</v>
      </c>
      <c r="S15" s="269">
        <f t="shared" si="0"/>
        <v>35</v>
      </c>
      <c r="T15" s="269">
        <f t="shared" si="0"/>
        <v>35</v>
      </c>
      <c r="U15" s="269">
        <f t="shared" si="0"/>
        <v>35</v>
      </c>
      <c r="V15" s="267"/>
      <c r="W15" s="267"/>
      <c r="X15" s="269">
        <f>SUM(X18:X31)</f>
        <v>35</v>
      </c>
      <c r="Y15" s="269">
        <f>SUM(Y17:Y32)</f>
        <v>35</v>
      </c>
      <c r="Z15" s="548">
        <f t="shared" ref="Z15:AV15" si="1">SUM(Z17:Z31)</f>
        <v>35</v>
      </c>
      <c r="AA15" s="549">
        <f t="shared" si="1"/>
        <v>35</v>
      </c>
      <c r="AB15" s="550">
        <f t="shared" si="1"/>
        <v>35</v>
      </c>
      <c r="AC15" s="550">
        <f t="shared" si="1"/>
        <v>35</v>
      </c>
      <c r="AD15" s="550">
        <f t="shared" si="1"/>
        <v>35</v>
      </c>
      <c r="AE15" s="550">
        <f t="shared" si="1"/>
        <v>35</v>
      </c>
      <c r="AF15" s="550">
        <f t="shared" si="1"/>
        <v>35</v>
      </c>
      <c r="AG15" s="550">
        <f t="shared" si="1"/>
        <v>35</v>
      </c>
      <c r="AH15" s="550">
        <f t="shared" si="1"/>
        <v>35</v>
      </c>
      <c r="AI15" s="550">
        <f t="shared" si="1"/>
        <v>35</v>
      </c>
      <c r="AJ15" s="550">
        <f t="shared" si="1"/>
        <v>35</v>
      </c>
      <c r="AK15" s="550">
        <f t="shared" si="1"/>
        <v>35</v>
      </c>
      <c r="AL15" s="549">
        <f t="shared" si="1"/>
        <v>35</v>
      </c>
      <c r="AM15" s="549">
        <f t="shared" si="1"/>
        <v>35</v>
      </c>
      <c r="AN15" s="551">
        <f t="shared" si="1"/>
        <v>35</v>
      </c>
      <c r="AO15" s="551">
        <f t="shared" si="1"/>
        <v>35</v>
      </c>
      <c r="AP15" s="551">
        <f t="shared" si="1"/>
        <v>35</v>
      </c>
      <c r="AQ15" s="549">
        <f t="shared" si="1"/>
        <v>35</v>
      </c>
      <c r="AR15" s="549">
        <f t="shared" si="1"/>
        <v>35</v>
      </c>
      <c r="AS15" s="549">
        <f t="shared" si="1"/>
        <v>35</v>
      </c>
      <c r="AT15" s="552">
        <f t="shared" si="1"/>
        <v>72</v>
      </c>
      <c r="AU15" s="552">
        <f t="shared" si="1"/>
        <v>0</v>
      </c>
      <c r="AV15" s="260">
        <f t="shared" si="1"/>
        <v>0</v>
      </c>
      <c r="AW15" s="137"/>
      <c r="AX15" s="137"/>
      <c r="AY15" s="137"/>
      <c r="AZ15" s="137"/>
      <c r="BA15" s="137"/>
      <c r="BB15" s="137"/>
      <c r="BC15" s="137"/>
      <c r="BD15" s="259"/>
      <c r="BE15" s="553"/>
      <c r="BF15" s="545"/>
    </row>
    <row r="16" spans="1:58" ht="25.5" customHeight="1" thickBot="1">
      <c r="A16" s="657" t="s">
        <v>145</v>
      </c>
      <c r="B16" s="658"/>
      <c r="C16" s="554">
        <f>D16+BE16</f>
        <v>1365</v>
      </c>
      <c r="D16" s="240">
        <f>SUM(E15:U15)</f>
        <v>595</v>
      </c>
      <c r="E16" s="244"/>
      <c r="F16" s="244"/>
      <c r="G16" s="244"/>
      <c r="H16" s="244"/>
      <c r="I16" s="243"/>
      <c r="J16" s="244"/>
      <c r="K16" s="244"/>
      <c r="L16" s="244"/>
      <c r="M16" s="244"/>
      <c r="N16" s="244"/>
      <c r="O16" s="244"/>
      <c r="P16" s="244"/>
      <c r="Q16" s="244"/>
      <c r="R16" s="244"/>
      <c r="S16" s="244"/>
      <c r="T16" s="244"/>
      <c r="U16" s="244"/>
      <c r="V16" s="253"/>
      <c r="W16" s="252"/>
      <c r="X16" s="362"/>
      <c r="Y16" s="251"/>
      <c r="Z16" s="361"/>
      <c r="AA16" s="244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4"/>
      <c r="AM16" s="244"/>
      <c r="AN16" s="243"/>
      <c r="AO16" s="243"/>
      <c r="AP16" s="243"/>
      <c r="AQ16" s="244"/>
      <c r="AR16" s="244"/>
      <c r="AS16" s="244"/>
      <c r="AT16" s="555"/>
      <c r="AU16" s="555"/>
      <c r="AV16" s="238"/>
      <c r="AW16" s="94"/>
      <c r="AX16" s="94"/>
      <c r="AY16" s="94"/>
      <c r="AZ16" s="94"/>
      <c r="BA16" s="94"/>
      <c r="BB16" s="94"/>
      <c r="BC16" s="94"/>
      <c r="BD16" s="93"/>
      <c r="BE16" s="556">
        <f>SUM(X15:AS15)</f>
        <v>770</v>
      </c>
      <c r="BF16" s="557">
        <f>SUM(BF18:BF31)</f>
        <v>1437</v>
      </c>
    </row>
    <row r="17" spans="1:58" ht="54" customHeight="1" thickBot="1">
      <c r="A17" s="659" t="s">
        <v>0</v>
      </c>
      <c r="B17" s="660"/>
      <c r="C17" s="163">
        <f>SUM(C18:C31)</f>
        <v>1437</v>
      </c>
      <c r="D17" s="364">
        <f>SUM(D18:D31)</f>
        <v>595</v>
      </c>
      <c r="E17" s="214"/>
      <c r="F17" s="200"/>
      <c r="G17" s="200"/>
      <c r="H17" s="200"/>
      <c r="I17" s="206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19"/>
      <c r="W17" s="218"/>
      <c r="X17" s="208"/>
      <c r="Y17" s="208"/>
      <c r="Z17" s="214"/>
      <c r="AA17" s="200"/>
      <c r="AB17" s="204"/>
      <c r="AC17" s="204"/>
      <c r="AD17" s="204"/>
      <c r="AE17" s="204"/>
      <c r="AF17" s="204"/>
      <c r="AG17" s="204"/>
      <c r="AH17" s="204"/>
      <c r="AI17" s="204"/>
      <c r="AJ17" s="204"/>
      <c r="AK17" s="204"/>
      <c r="AL17" s="200"/>
      <c r="AM17" s="200"/>
      <c r="AN17" s="206"/>
      <c r="AO17" s="206"/>
      <c r="AP17" s="206"/>
      <c r="AQ17" s="200"/>
      <c r="AR17" s="200"/>
      <c r="AS17" s="421"/>
      <c r="AT17" s="558"/>
      <c r="AU17" s="558"/>
      <c r="AV17" s="94"/>
      <c r="AW17" s="94"/>
      <c r="AX17" s="94"/>
      <c r="AY17" s="94"/>
      <c r="AZ17" s="94"/>
      <c r="BA17" s="94"/>
      <c r="BB17" s="94"/>
      <c r="BC17" s="94"/>
      <c r="BD17" s="93"/>
      <c r="BE17" s="559">
        <v>792</v>
      </c>
      <c r="BF17" s="560">
        <f>SUM(BF18:BF31)</f>
        <v>1437</v>
      </c>
    </row>
    <row r="18" spans="1:58" ht="17.25" customHeight="1" thickBot="1">
      <c r="A18" s="425" t="s">
        <v>1</v>
      </c>
      <c r="B18" s="561" t="s">
        <v>2</v>
      </c>
      <c r="C18" s="557">
        <f>D18+BE18</f>
        <v>196</v>
      </c>
      <c r="D18" s="87">
        <f>SUM(E18:U18)</f>
        <v>68</v>
      </c>
      <c r="E18" s="84">
        <v>4</v>
      </c>
      <c r="F18" s="84">
        <v>4</v>
      </c>
      <c r="G18" s="84">
        <v>4</v>
      </c>
      <c r="H18" s="84">
        <v>4</v>
      </c>
      <c r="I18" s="84">
        <v>4</v>
      </c>
      <c r="J18" s="84">
        <v>4</v>
      </c>
      <c r="K18" s="84">
        <v>4</v>
      </c>
      <c r="L18" s="84">
        <v>4</v>
      </c>
      <c r="M18" s="84">
        <v>4</v>
      </c>
      <c r="N18" s="84">
        <v>4</v>
      </c>
      <c r="O18" s="84">
        <v>4</v>
      </c>
      <c r="P18" s="84">
        <v>4</v>
      </c>
      <c r="Q18" s="84">
        <v>4</v>
      </c>
      <c r="R18" s="84">
        <v>4</v>
      </c>
      <c r="S18" s="84">
        <v>4</v>
      </c>
      <c r="T18" s="84">
        <v>4</v>
      </c>
      <c r="U18" s="84">
        <v>4</v>
      </c>
      <c r="V18" s="80"/>
      <c r="W18" s="80"/>
      <c r="X18" s="74">
        <v>5</v>
      </c>
      <c r="Y18" s="74">
        <v>5</v>
      </c>
      <c r="Z18" s="74">
        <v>5</v>
      </c>
      <c r="AA18" s="74">
        <v>5</v>
      </c>
      <c r="AB18" s="74">
        <v>5</v>
      </c>
      <c r="AC18" s="74">
        <v>5</v>
      </c>
      <c r="AD18" s="74">
        <v>5</v>
      </c>
      <c r="AE18" s="74">
        <v>5</v>
      </c>
      <c r="AF18" s="74">
        <v>5</v>
      </c>
      <c r="AG18" s="74">
        <v>5</v>
      </c>
      <c r="AH18" s="74">
        <v>5</v>
      </c>
      <c r="AI18" s="74">
        <v>5</v>
      </c>
      <c r="AJ18" s="74">
        <v>5</v>
      </c>
      <c r="AK18" s="74">
        <v>5</v>
      </c>
      <c r="AL18" s="74">
        <v>5</v>
      </c>
      <c r="AM18" s="74">
        <v>5</v>
      </c>
      <c r="AN18" s="74">
        <v>5</v>
      </c>
      <c r="AO18" s="74">
        <v>5</v>
      </c>
      <c r="AP18" s="74">
        <v>5</v>
      </c>
      <c r="AQ18" s="74">
        <v>5</v>
      </c>
      <c r="AR18" s="74">
        <v>5</v>
      </c>
      <c r="AS18" s="74">
        <v>5</v>
      </c>
      <c r="AT18" s="562">
        <v>18</v>
      </c>
      <c r="AU18" s="558"/>
      <c r="AV18" s="94"/>
      <c r="AW18" s="94"/>
      <c r="AX18" s="94"/>
      <c r="AY18" s="94"/>
      <c r="AZ18" s="94"/>
      <c r="BA18" s="94"/>
      <c r="BB18" s="94"/>
      <c r="BC18" s="94"/>
      <c r="BD18" s="93"/>
      <c r="BE18" s="68">
        <f>SUM(X18:AT18)</f>
        <v>128</v>
      </c>
      <c r="BF18" s="557">
        <f>D18+BE18</f>
        <v>196</v>
      </c>
    </row>
    <row r="19" spans="1:58" ht="16.5" thickBot="1">
      <c r="A19" s="229" t="s">
        <v>3</v>
      </c>
      <c r="B19" s="188" t="s">
        <v>4</v>
      </c>
      <c r="C19" s="557">
        <f t="shared" ref="C19:C31" si="2">D19+BE19</f>
        <v>213</v>
      </c>
      <c r="D19" s="87">
        <f t="shared" ref="D19:D31" si="3">SUM(E19:U19)</f>
        <v>85</v>
      </c>
      <c r="E19" s="84">
        <v>5</v>
      </c>
      <c r="F19" s="84">
        <v>5</v>
      </c>
      <c r="G19" s="84">
        <v>5</v>
      </c>
      <c r="H19" s="84">
        <v>5</v>
      </c>
      <c r="I19" s="84">
        <v>5</v>
      </c>
      <c r="J19" s="84">
        <v>5</v>
      </c>
      <c r="K19" s="84">
        <v>5</v>
      </c>
      <c r="L19" s="84">
        <v>5</v>
      </c>
      <c r="M19" s="84">
        <v>5</v>
      </c>
      <c r="N19" s="84">
        <v>5</v>
      </c>
      <c r="O19" s="84">
        <v>5</v>
      </c>
      <c r="P19" s="84">
        <v>5</v>
      </c>
      <c r="Q19" s="84">
        <v>5</v>
      </c>
      <c r="R19" s="84">
        <v>5</v>
      </c>
      <c r="S19" s="84">
        <v>5</v>
      </c>
      <c r="T19" s="84">
        <v>5</v>
      </c>
      <c r="U19" s="84">
        <v>5</v>
      </c>
      <c r="V19" s="80"/>
      <c r="W19" s="80"/>
      <c r="X19" s="74">
        <v>5</v>
      </c>
      <c r="Y19" s="74">
        <v>5</v>
      </c>
      <c r="Z19" s="74">
        <v>5</v>
      </c>
      <c r="AA19" s="74">
        <v>5</v>
      </c>
      <c r="AB19" s="74">
        <v>5</v>
      </c>
      <c r="AC19" s="74">
        <v>5</v>
      </c>
      <c r="AD19" s="74">
        <v>5</v>
      </c>
      <c r="AE19" s="74">
        <v>5</v>
      </c>
      <c r="AF19" s="74">
        <v>5</v>
      </c>
      <c r="AG19" s="74">
        <v>5</v>
      </c>
      <c r="AH19" s="74">
        <v>5</v>
      </c>
      <c r="AI19" s="74">
        <v>5</v>
      </c>
      <c r="AJ19" s="74">
        <v>5</v>
      </c>
      <c r="AK19" s="74">
        <v>5</v>
      </c>
      <c r="AL19" s="74">
        <v>5</v>
      </c>
      <c r="AM19" s="74">
        <v>5</v>
      </c>
      <c r="AN19" s="74">
        <v>5</v>
      </c>
      <c r="AO19" s="74">
        <v>5</v>
      </c>
      <c r="AP19" s="74">
        <v>5</v>
      </c>
      <c r="AQ19" s="74">
        <v>5</v>
      </c>
      <c r="AR19" s="74">
        <v>5</v>
      </c>
      <c r="AS19" s="74">
        <v>5</v>
      </c>
      <c r="AT19" s="562">
        <v>18</v>
      </c>
      <c r="AU19" s="558"/>
      <c r="AV19" s="94"/>
      <c r="AW19" s="94"/>
      <c r="AX19" s="94"/>
      <c r="AY19" s="94"/>
      <c r="AZ19" s="94"/>
      <c r="BA19" s="94"/>
      <c r="BB19" s="94"/>
      <c r="BC19" s="94"/>
      <c r="BD19" s="93"/>
      <c r="BE19" s="68">
        <f>SUM(X19:AT19)</f>
        <v>128</v>
      </c>
      <c r="BF19" s="557">
        <f t="shared" ref="BF19:BF31" si="4">D19+BE19</f>
        <v>213</v>
      </c>
    </row>
    <row r="20" spans="1:58" ht="18.75" customHeight="1" thickBot="1">
      <c r="A20" s="229" t="s">
        <v>5</v>
      </c>
      <c r="B20" s="188" t="s">
        <v>6</v>
      </c>
      <c r="C20" s="557">
        <f t="shared" si="2"/>
        <v>174</v>
      </c>
      <c r="D20" s="87">
        <f t="shared" si="3"/>
        <v>68</v>
      </c>
      <c r="E20" s="84">
        <v>4</v>
      </c>
      <c r="F20" s="84">
        <v>4</v>
      </c>
      <c r="G20" s="84">
        <v>4</v>
      </c>
      <c r="H20" s="84">
        <v>4</v>
      </c>
      <c r="I20" s="84">
        <v>4</v>
      </c>
      <c r="J20" s="84">
        <v>4</v>
      </c>
      <c r="K20" s="84">
        <v>4</v>
      </c>
      <c r="L20" s="84">
        <v>4</v>
      </c>
      <c r="M20" s="84">
        <v>4</v>
      </c>
      <c r="N20" s="84">
        <v>4</v>
      </c>
      <c r="O20" s="84">
        <v>4</v>
      </c>
      <c r="P20" s="84">
        <v>4</v>
      </c>
      <c r="Q20" s="84">
        <v>4</v>
      </c>
      <c r="R20" s="84">
        <v>4</v>
      </c>
      <c r="S20" s="84">
        <v>4</v>
      </c>
      <c r="T20" s="84">
        <v>4</v>
      </c>
      <c r="U20" s="84">
        <v>4</v>
      </c>
      <c r="V20" s="80"/>
      <c r="W20" s="80"/>
      <c r="X20" s="74">
        <v>4</v>
      </c>
      <c r="Y20" s="74">
        <v>4</v>
      </c>
      <c r="Z20" s="74">
        <v>4</v>
      </c>
      <c r="AA20" s="74">
        <v>4</v>
      </c>
      <c r="AB20" s="74">
        <v>4</v>
      </c>
      <c r="AC20" s="74">
        <v>4</v>
      </c>
      <c r="AD20" s="74">
        <v>4</v>
      </c>
      <c r="AE20" s="74">
        <v>4</v>
      </c>
      <c r="AF20" s="74">
        <v>4</v>
      </c>
      <c r="AG20" s="74">
        <v>4</v>
      </c>
      <c r="AH20" s="74">
        <v>4</v>
      </c>
      <c r="AI20" s="74">
        <v>4</v>
      </c>
      <c r="AJ20" s="74">
        <v>4</v>
      </c>
      <c r="AK20" s="74">
        <v>4</v>
      </c>
      <c r="AL20" s="74">
        <v>4</v>
      </c>
      <c r="AM20" s="74">
        <v>4</v>
      </c>
      <c r="AN20" s="74">
        <v>4</v>
      </c>
      <c r="AO20" s="74">
        <v>4</v>
      </c>
      <c r="AP20" s="74">
        <v>4</v>
      </c>
      <c r="AQ20" s="74">
        <v>4</v>
      </c>
      <c r="AR20" s="74">
        <v>4</v>
      </c>
      <c r="AS20" s="74">
        <v>4</v>
      </c>
      <c r="AT20" s="562">
        <v>18</v>
      </c>
      <c r="AU20" s="558"/>
      <c r="AV20" s="94"/>
      <c r="AW20" s="94"/>
      <c r="AX20" s="94"/>
      <c r="AY20" s="94"/>
      <c r="AZ20" s="94"/>
      <c r="BA20" s="94"/>
      <c r="BB20" s="94"/>
      <c r="BC20" s="94"/>
      <c r="BD20" s="93"/>
      <c r="BE20" s="68">
        <f>SUM(X20:AT20)</f>
        <v>106</v>
      </c>
      <c r="BF20" s="557">
        <f t="shared" si="4"/>
        <v>174</v>
      </c>
    </row>
    <row r="21" spans="1:58" ht="18.75" customHeight="1" thickBot="1">
      <c r="A21" s="229" t="s">
        <v>7</v>
      </c>
      <c r="B21" s="188" t="s">
        <v>8</v>
      </c>
      <c r="C21" s="557">
        <f t="shared" si="2"/>
        <v>78</v>
      </c>
      <c r="D21" s="87">
        <f t="shared" si="3"/>
        <v>34</v>
      </c>
      <c r="E21" s="84">
        <v>2</v>
      </c>
      <c r="F21" s="84">
        <v>2</v>
      </c>
      <c r="G21" s="84">
        <v>2</v>
      </c>
      <c r="H21" s="84">
        <v>2</v>
      </c>
      <c r="I21" s="84">
        <v>2</v>
      </c>
      <c r="J21" s="84">
        <v>2</v>
      </c>
      <c r="K21" s="84">
        <v>2</v>
      </c>
      <c r="L21" s="84">
        <v>2</v>
      </c>
      <c r="M21" s="84">
        <v>2</v>
      </c>
      <c r="N21" s="84">
        <v>2</v>
      </c>
      <c r="O21" s="84">
        <v>2</v>
      </c>
      <c r="P21" s="84">
        <v>2</v>
      </c>
      <c r="Q21" s="84">
        <v>2</v>
      </c>
      <c r="R21" s="84">
        <v>2</v>
      </c>
      <c r="S21" s="84">
        <v>2</v>
      </c>
      <c r="T21" s="84">
        <v>2</v>
      </c>
      <c r="U21" s="84">
        <v>2</v>
      </c>
      <c r="V21" s="80"/>
      <c r="W21" s="80"/>
      <c r="X21" s="74">
        <v>2</v>
      </c>
      <c r="Y21" s="74">
        <v>2</v>
      </c>
      <c r="Z21" s="84">
        <v>2</v>
      </c>
      <c r="AA21" s="84">
        <v>2</v>
      </c>
      <c r="AB21" s="84">
        <v>2</v>
      </c>
      <c r="AC21" s="84">
        <v>2</v>
      </c>
      <c r="AD21" s="84">
        <v>2</v>
      </c>
      <c r="AE21" s="84">
        <v>2</v>
      </c>
      <c r="AF21" s="84">
        <v>2</v>
      </c>
      <c r="AG21" s="84">
        <v>2</v>
      </c>
      <c r="AH21" s="84">
        <v>2</v>
      </c>
      <c r="AI21" s="84">
        <v>2</v>
      </c>
      <c r="AJ21" s="84">
        <v>2</v>
      </c>
      <c r="AK21" s="84">
        <v>2</v>
      </c>
      <c r="AL21" s="84">
        <v>2</v>
      </c>
      <c r="AM21" s="84">
        <v>2</v>
      </c>
      <c r="AN21" s="84">
        <v>2</v>
      </c>
      <c r="AO21" s="84">
        <v>2</v>
      </c>
      <c r="AP21" s="84">
        <v>2</v>
      </c>
      <c r="AQ21" s="84">
        <v>2</v>
      </c>
      <c r="AR21" s="84">
        <v>2</v>
      </c>
      <c r="AS21" s="563">
        <v>2</v>
      </c>
      <c r="AT21" s="558"/>
      <c r="AU21" s="558"/>
      <c r="AV21" s="94"/>
      <c r="AW21" s="94"/>
      <c r="AX21" s="94"/>
      <c r="AY21" s="94"/>
      <c r="AZ21" s="94"/>
      <c r="BA21" s="94"/>
      <c r="BB21" s="94"/>
      <c r="BC21" s="94"/>
      <c r="BD21" s="93"/>
      <c r="BE21" s="68">
        <f t="shared" ref="BE21:BE31" si="5">SUM(X21:AS21)</f>
        <v>44</v>
      </c>
      <c r="BF21" s="557">
        <f t="shared" si="4"/>
        <v>78</v>
      </c>
    </row>
    <row r="22" spans="1:58" s="216" customFormat="1" ht="19.149999999999999" customHeight="1" thickBot="1">
      <c r="A22" s="229" t="s">
        <v>9</v>
      </c>
      <c r="B22" s="188" t="s">
        <v>10</v>
      </c>
      <c r="C22" s="557">
        <f t="shared" si="2"/>
        <v>34</v>
      </c>
      <c r="D22" s="87">
        <f t="shared" si="3"/>
        <v>34</v>
      </c>
      <c r="E22" s="370">
        <v>2</v>
      </c>
      <c r="F22" s="370">
        <v>2</v>
      </c>
      <c r="G22" s="370">
        <v>2</v>
      </c>
      <c r="H22" s="370">
        <v>2</v>
      </c>
      <c r="I22" s="370">
        <v>2</v>
      </c>
      <c r="J22" s="370">
        <v>2</v>
      </c>
      <c r="K22" s="370">
        <v>2</v>
      </c>
      <c r="L22" s="370">
        <v>2</v>
      </c>
      <c r="M22" s="370">
        <v>2</v>
      </c>
      <c r="N22" s="370">
        <v>2</v>
      </c>
      <c r="O22" s="370">
        <v>2</v>
      </c>
      <c r="P22" s="370">
        <v>2</v>
      </c>
      <c r="Q22" s="370">
        <v>2</v>
      </c>
      <c r="R22" s="370">
        <v>2</v>
      </c>
      <c r="S22" s="370">
        <v>2</v>
      </c>
      <c r="T22" s="370">
        <v>2</v>
      </c>
      <c r="U22" s="152">
        <v>2</v>
      </c>
      <c r="V22" s="80"/>
      <c r="W22" s="80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564"/>
      <c r="AU22" s="565"/>
      <c r="AV22" s="94"/>
      <c r="AW22" s="94"/>
      <c r="AX22" s="94"/>
      <c r="AY22" s="94"/>
      <c r="AZ22" s="94"/>
      <c r="BA22" s="94"/>
      <c r="BB22" s="94"/>
      <c r="BC22" s="94"/>
      <c r="BD22" s="93"/>
      <c r="BE22" s="68">
        <f t="shared" si="5"/>
        <v>0</v>
      </c>
      <c r="BF22" s="557">
        <f t="shared" si="4"/>
        <v>34</v>
      </c>
    </row>
    <row r="23" spans="1:58" ht="16.5" customHeight="1" thickBot="1">
      <c r="A23" s="229" t="s">
        <v>11</v>
      </c>
      <c r="B23" s="188" t="s">
        <v>97</v>
      </c>
      <c r="C23" s="557">
        <f t="shared" si="2"/>
        <v>117</v>
      </c>
      <c r="D23" s="87">
        <f t="shared" si="3"/>
        <v>51</v>
      </c>
      <c r="E23" s="84">
        <v>3</v>
      </c>
      <c r="F23" s="84">
        <v>3</v>
      </c>
      <c r="G23" s="84">
        <v>3</v>
      </c>
      <c r="H23" s="84">
        <v>3</v>
      </c>
      <c r="I23" s="84">
        <v>3</v>
      </c>
      <c r="J23" s="84">
        <v>3</v>
      </c>
      <c r="K23" s="84">
        <v>3</v>
      </c>
      <c r="L23" s="84">
        <v>3</v>
      </c>
      <c r="M23" s="84">
        <v>3</v>
      </c>
      <c r="N23" s="84">
        <v>3</v>
      </c>
      <c r="O23" s="84">
        <v>3</v>
      </c>
      <c r="P23" s="84">
        <v>3</v>
      </c>
      <c r="Q23" s="84">
        <v>3</v>
      </c>
      <c r="R23" s="84">
        <v>3</v>
      </c>
      <c r="S23" s="84">
        <v>3</v>
      </c>
      <c r="T23" s="84">
        <v>3</v>
      </c>
      <c r="U23" s="84">
        <v>3</v>
      </c>
      <c r="V23" s="80"/>
      <c r="W23" s="80"/>
      <c r="X23" s="74">
        <v>3</v>
      </c>
      <c r="Y23" s="74">
        <v>3</v>
      </c>
      <c r="Z23" s="74">
        <v>3</v>
      </c>
      <c r="AA23" s="74">
        <v>3</v>
      </c>
      <c r="AB23" s="74">
        <v>3</v>
      </c>
      <c r="AC23" s="74">
        <v>3</v>
      </c>
      <c r="AD23" s="74">
        <v>3</v>
      </c>
      <c r="AE23" s="74">
        <v>3</v>
      </c>
      <c r="AF23" s="74">
        <v>3</v>
      </c>
      <c r="AG23" s="74">
        <v>3</v>
      </c>
      <c r="AH23" s="74">
        <v>3</v>
      </c>
      <c r="AI23" s="74">
        <v>3</v>
      </c>
      <c r="AJ23" s="74">
        <v>3</v>
      </c>
      <c r="AK23" s="74">
        <v>3</v>
      </c>
      <c r="AL23" s="74">
        <v>3</v>
      </c>
      <c r="AM23" s="74">
        <v>3</v>
      </c>
      <c r="AN23" s="74">
        <v>3</v>
      </c>
      <c r="AO23" s="74">
        <v>3</v>
      </c>
      <c r="AP23" s="74">
        <v>3</v>
      </c>
      <c r="AQ23" s="74">
        <v>3</v>
      </c>
      <c r="AR23" s="74">
        <v>3</v>
      </c>
      <c r="AS23" s="99">
        <v>3</v>
      </c>
      <c r="AT23" s="558"/>
      <c r="AU23" s="564"/>
      <c r="AV23" s="70"/>
      <c r="AW23" s="70"/>
      <c r="AX23" s="70"/>
      <c r="AY23" s="70"/>
      <c r="AZ23" s="70"/>
      <c r="BA23" s="70"/>
      <c r="BB23" s="70"/>
      <c r="BC23" s="70"/>
      <c r="BD23" s="69"/>
      <c r="BE23" s="68">
        <f t="shared" si="5"/>
        <v>66</v>
      </c>
      <c r="BF23" s="557">
        <f t="shared" si="4"/>
        <v>117</v>
      </c>
    </row>
    <row r="24" spans="1:58" ht="16.5" customHeight="1" thickBot="1">
      <c r="A24" s="229" t="s">
        <v>12</v>
      </c>
      <c r="B24" s="188" t="s">
        <v>13</v>
      </c>
      <c r="C24" s="557">
        <f t="shared" si="2"/>
        <v>213</v>
      </c>
      <c r="D24" s="87">
        <f t="shared" si="3"/>
        <v>85</v>
      </c>
      <c r="E24" s="84">
        <v>5</v>
      </c>
      <c r="F24" s="84">
        <v>5</v>
      </c>
      <c r="G24" s="84">
        <v>5</v>
      </c>
      <c r="H24" s="84">
        <v>5</v>
      </c>
      <c r="I24" s="84">
        <v>5</v>
      </c>
      <c r="J24" s="84">
        <v>5</v>
      </c>
      <c r="K24" s="84">
        <v>5</v>
      </c>
      <c r="L24" s="84">
        <v>5</v>
      </c>
      <c r="M24" s="84">
        <v>5</v>
      </c>
      <c r="N24" s="84">
        <v>5</v>
      </c>
      <c r="O24" s="84">
        <v>5</v>
      </c>
      <c r="P24" s="84">
        <v>5</v>
      </c>
      <c r="Q24" s="84">
        <v>5</v>
      </c>
      <c r="R24" s="84">
        <v>5</v>
      </c>
      <c r="S24" s="84">
        <v>5</v>
      </c>
      <c r="T24" s="84">
        <v>5</v>
      </c>
      <c r="U24" s="84">
        <v>5</v>
      </c>
      <c r="V24" s="80"/>
      <c r="W24" s="80"/>
      <c r="X24" s="74">
        <v>5</v>
      </c>
      <c r="Y24" s="74">
        <v>5</v>
      </c>
      <c r="Z24" s="74">
        <v>5</v>
      </c>
      <c r="AA24" s="74">
        <v>5</v>
      </c>
      <c r="AB24" s="74">
        <v>5</v>
      </c>
      <c r="AC24" s="74">
        <v>5</v>
      </c>
      <c r="AD24" s="74">
        <v>5</v>
      </c>
      <c r="AE24" s="74">
        <v>5</v>
      </c>
      <c r="AF24" s="74">
        <v>5</v>
      </c>
      <c r="AG24" s="74">
        <v>5</v>
      </c>
      <c r="AH24" s="74">
        <v>5</v>
      </c>
      <c r="AI24" s="74">
        <v>5</v>
      </c>
      <c r="AJ24" s="74">
        <v>5</v>
      </c>
      <c r="AK24" s="74">
        <v>5</v>
      </c>
      <c r="AL24" s="74">
        <v>5</v>
      </c>
      <c r="AM24" s="74">
        <v>5</v>
      </c>
      <c r="AN24" s="74">
        <v>5</v>
      </c>
      <c r="AO24" s="74">
        <v>5</v>
      </c>
      <c r="AP24" s="74">
        <v>5</v>
      </c>
      <c r="AQ24" s="74">
        <v>5</v>
      </c>
      <c r="AR24" s="74">
        <v>5</v>
      </c>
      <c r="AS24" s="74">
        <v>5</v>
      </c>
      <c r="AT24" s="562">
        <v>18</v>
      </c>
      <c r="AU24" s="564"/>
      <c r="AV24" s="70"/>
      <c r="AW24" s="70"/>
      <c r="AX24" s="70"/>
      <c r="AY24" s="70"/>
      <c r="AZ24" s="70"/>
      <c r="BA24" s="70"/>
      <c r="BB24" s="70"/>
      <c r="BC24" s="70"/>
      <c r="BD24" s="69"/>
      <c r="BE24" s="68">
        <f>SUM(X24:AT24)</f>
        <v>128</v>
      </c>
      <c r="BF24" s="557">
        <f t="shared" si="4"/>
        <v>213</v>
      </c>
    </row>
    <row r="25" spans="1:58" s="216" customFormat="1" ht="16.5" customHeight="1" thickBot="1">
      <c r="A25" s="229" t="s">
        <v>14</v>
      </c>
      <c r="B25" s="188" t="s">
        <v>15</v>
      </c>
      <c r="C25" s="557">
        <f t="shared" si="2"/>
        <v>78</v>
      </c>
      <c r="D25" s="87">
        <f t="shared" si="3"/>
        <v>34</v>
      </c>
      <c r="E25" s="370">
        <v>2</v>
      </c>
      <c r="F25" s="370">
        <v>2</v>
      </c>
      <c r="G25" s="370">
        <v>2</v>
      </c>
      <c r="H25" s="370">
        <v>2</v>
      </c>
      <c r="I25" s="370">
        <v>2</v>
      </c>
      <c r="J25" s="370">
        <v>2</v>
      </c>
      <c r="K25" s="370">
        <v>2</v>
      </c>
      <c r="L25" s="370">
        <v>2</v>
      </c>
      <c r="M25" s="370">
        <v>2</v>
      </c>
      <c r="N25" s="370">
        <v>2</v>
      </c>
      <c r="O25" s="370">
        <v>2</v>
      </c>
      <c r="P25" s="370">
        <v>2</v>
      </c>
      <c r="Q25" s="370">
        <v>2</v>
      </c>
      <c r="R25" s="370">
        <v>2</v>
      </c>
      <c r="S25" s="370">
        <v>2</v>
      </c>
      <c r="T25" s="370">
        <v>2</v>
      </c>
      <c r="U25" s="370">
        <v>2</v>
      </c>
      <c r="V25" s="80"/>
      <c r="W25" s="432"/>
      <c r="X25" s="74">
        <v>2</v>
      </c>
      <c r="Y25" s="74">
        <v>2</v>
      </c>
      <c r="Z25" s="74">
        <v>2</v>
      </c>
      <c r="AA25" s="74">
        <v>2</v>
      </c>
      <c r="AB25" s="74">
        <v>2</v>
      </c>
      <c r="AC25" s="74">
        <v>2</v>
      </c>
      <c r="AD25" s="74">
        <v>2</v>
      </c>
      <c r="AE25" s="74">
        <v>2</v>
      </c>
      <c r="AF25" s="74">
        <v>2</v>
      </c>
      <c r="AG25" s="74">
        <v>2</v>
      </c>
      <c r="AH25" s="74">
        <v>2</v>
      </c>
      <c r="AI25" s="74">
        <v>2</v>
      </c>
      <c r="AJ25" s="74">
        <v>2</v>
      </c>
      <c r="AK25" s="74">
        <v>2</v>
      </c>
      <c r="AL25" s="74">
        <v>2</v>
      </c>
      <c r="AM25" s="74">
        <v>2</v>
      </c>
      <c r="AN25" s="74">
        <v>2</v>
      </c>
      <c r="AO25" s="74">
        <v>2</v>
      </c>
      <c r="AP25" s="74">
        <v>2</v>
      </c>
      <c r="AQ25" s="74">
        <v>2</v>
      </c>
      <c r="AR25" s="74">
        <v>2</v>
      </c>
      <c r="AS25" s="99">
        <v>2</v>
      </c>
      <c r="AT25" s="558"/>
      <c r="AU25" s="566"/>
      <c r="AV25" s="70"/>
      <c r="AW25" s="70"/>
      <c r="AX25" s="70"/>
      <c r="AY25" s="70"/>
      <c r="AZ25" s="70"/>
      <c r="BA25" s="70"/>
      <c r="BB25" s="70"/>
      <c r="BC25" s="70"/>
      <c r="BD25" s="69"/>
      <c r="BE25" s="68">
        <f t="shared" si="5"/>
        <v>44</v>
      </c>
      <c r="BF25" s="557">
        <f t="shared" si="4"/>
        <v>78</v>
      </c>
    </row>
    <row r="26" spans="1:58" ht="16.5" customHeight="1" thickBot="1">
      <c r="A26" s="229" t="s">
        <v>16</v>
      </c>
      <c r="B26" s="188" t="s">
        <v>17</v>
      </c>
      <c r="C26" s="557">
        <f t="shared" si="2"/>
        <v>78</v>
      </c>
      <c r="D26" s="87">
        <f t="shared" si="3"/>
        <v>34</v>
      </c>
      <c r="E26" s="84">
        <v>2</v>
      </c>
      <c r="F26" s="84">
        <v>2</v>
      </c>
      <c r="G26" s="84">
        <v>2</v>
      </c>
      <c r="H26" s="84">
        <v>2</v>
      </c>
      <c r="I26" s="84">
        <v>2</v>
      </c>
      <c r="J26" s="84">
        <v>2</v>
      </c>
      <c r="K26" s="84">
        <v>2</v>
      </c>
      <c r="L26" s="84">
        <v>2</v>
      </c>
      <c r="M26" s="84">
        <v>2</v>
      </c>
      <c r="N26" s="84">
        <v>2</v>
      </c>
      <c r="O26" s="84">
        <v>2</v>
      </c>
      <c r="P26" s="84">
        <v>2</v>
      </c>
      <c r="Q26" s="84">
        <v>2</v>
      </c>
      <c r="R26" s="84">
        <v>2</v>
      </c>
      <c r="S26" s="84">
        <v>2</v>
      </c>
      <c r="T26" s="84">
        <v>2</v>
      </c>
      <c r="U26" s="235">
        <v>2</v>
      </c>
      <c r="V26" s="80"/>
      <c r="W26" s="79"/>
      <c r="X26" s="74">
        <v>2</v>
      </c>
      <c r="Y26" s="74">
        <v>2</v>
      </c>
      <c r="Z26" s="74">
        <v>2</v>
      </c>
      <c r="AA26" s="74">
        <v>2</v>
      </c>
      <c r="AB26" s="74">
        <v>2</v>
      </c>
      <c r="AC26" s="74">
        <v>2</v>
      </c>
      <c r="AD26" s="74">
        <v>2</v>
      </c>
      <c r="AE26" s="74">
        <v>2</v>
      </c>
      <c r="AF26" s="74">
        <v>2</v>
      </c>
      <c r="AG26" s="74">
        <v>2</v>
      </c>
      <c r="AH26" s="74">
        <v>2</v>
      </c>
      <c r="AI26" s="74">
        <v>2</v>
      </c>
      <c r="AJ26" s="74">
        <v>2</v>
      </c>
      <c r="AK26" s="74">
        <v>2</v>
      </c>
      <c r="AL26" s="74">
        <v>2</v>
      </c>
      <c r="AM26" s="74">
        <v>2</v>
      </c>
      <c r="AN26" s="74">
        <v>2</v>
      </c>
      <c r="AO26" s="74">
        <v>2</v>
      </c>
      <c r="AP26" s="74">
        <v>2</v>
      </c>
      <c r="AQ26" s="74">
        <v>2</v>
      </c>
      <c r="AR26" s="74">
        <v>2</v>
      </c>
      <c r="AS26" s="99">
        <v>2</v>
      </c>
      <c r="AT26" s="558"/>
      <c r="AU26" s="564"/>
      <c r="AV26" s="70"/>
      <c r="AW26" s="70"/>
      <c r="AX26" s="70"/>
      <c r="AY26" s="70"/>
      <c r="AZ26" s="70"/>
      <c r="BA26" s="70"/>
      <c r="BB26" s="70"/>
      <c r="BC26" s="70"/>
      <c r="BD26" s="69"/>
      <c r="BE26" s="68">
        <f t="shared" si="5"/>
        <v>44</v>
      </c>
      <c r="BF26" s="557">
        <f t="shared" si="4"/>
        <v>78</v>
      </c>
    </row>
    <row r="27" spans="1:58" ht="31.5" customHeight="1" thickBot="1">
      <c r="A27" s="229" t="s">
        <v>18</v>
      </c>
      <c r="B27" s="188" t="s">
        <v>208</v>
      </c>
      <c r="C27" s="557">
        <f t="shared" si="2"/>
        <v>61</v>
      </c>
      <c r="D27" s="87">
        <f t="shared" si="3"/>
        <v>17</v>
      </c>
      <c r="E27" s="84">
        <v>1</v>
      </c>
      <c r="F27" s="84">
        <v>1</v>
      </c>
      <c r="G27" s="84">
        <v>1</v>
      </c>
      <c r="H27" s="84">
        <v>1</v>
      </c>
      <c r="I27" s="84">
        <v>1</v>
      </c>
      <c r="J27" s="84">
        <v>1</v>
      </c>
      <c r="K27" s="84">
        <v>1</v>
      </c>
      <c r="L27" s="84">
        <v>1</v>
      </c>
      <c r="M27" s="84">
        <v>1</v>
      </c>
      <c r="N27" s="84">
        <v>1</v>
      </c>
      <c r="O27" s="84">
        <v>1</v>
      </c>
      <c r="P27" s="84">
        <v>1</v>
      </c>
      <c r="Q27" s="84">
        <v>1</v>
      </c>
      <c r="R27" s="84">
        <v>1</v>
      </c>
      <c r="S27" s="84">
        <v>1</v>
      </c>
      <c r="T27" s="84">
        <v>1</v>
      </c>
      <c r="U27" s="84">
        <v>1</v>
      </c>
      <c r="V27" s="80"/>
      <c r="W27" s="80"/>
      <c r="X27" s="164">
        <v>2</v>
      </c>
      <c r="Y27" s="164">
        <v>2</v>
      </c>
      <c r="Z27" s="164">
        <v>2</v>
      </c>
      <c r="AA27" s="164">
        <v>2</v>
      </c>
      <c r="AB27" s="164">
        <v>2</v>
      </c>
      <c r="AC27" s="164">
        <v>2</v>
      </c>
      <c r="AD27" s="164">
        <v>2</v>
      </c>
      <c r="AE27" s="164">
        <v>2</v>
      </c>
      <c r="AF27" s="164">
        <v>2</v>
      </c>
      <c r="AG27" s="164">
        <v>2</v>
      </c>
      <c r="AH27" s="164">
        <v>2</v>
      </c>
      <c r="AI27" s="164">
        <v>2</v>
      </c>
      <c r="AJ27" s="164">
        <v>2</v>
      </c>
      <c r="AK27" s="164">
        <v>2</v>
      </c>
      <c r="AL27" s="164">
        <v>2</v>
      </c>
      <c r="AM27" s="164">
        <v>2</v>
      </c>
      <c r="AN27" s="164">
        <v>2</v>
      </c>
      <c r="AO27" s="164">
        <v>2</v>
      </c>
      <c r="AP27" s="164">
        <v>2</v>
      </c>
      <c r="AQ27" s="164">
        <v>2</v>
      </c>
      <c r="AR27" s="164">
        <v>2</v>
      </c>
      <c r="AS27" s="567">
        <v>2</v>
      </c>
      <c r="AT27" s="558"/>
      <c r="AU27" s="564"/>
      <c r="AV27" s="70"/>
      <c r="AW27" s="70"/>
      <c r="AX27" s="70"/>
      <c r="AY27" s="70"/>
      <c r="AZ27" s="70"/>
      <c r="BA27" s="70"/>
      <c r="BB27" s="70"/>
      <c r="BC27" s="70"/>
      <c r="BD27" s="69"/>
      <c r="BE27" s="68">
        <f t="shared" si="5"/>
        <v>44</v>
      </c>
      <c r="BF27" s="557">
        <f t="shared" si="4"/>
        <v>61</v>
      </c>
    </row>
    <row r="28" spans="1:58" ht="24" customHeight="1" thickBot="1">
      <c r="A28" s="189" t="s">
        <v>19</v>
      </c>
      <c r="B28" s="188" t="s">
        <v>20</v>
      </c>
      <c r="C28" s="557">
        <f t="shared" si="2"/>
        <v>78</v>
      </c>
      <c r="D28" s="87">
        <f t="shared" si="3"/>
        <v>34</v>
      </c>
      <c r="E28" s="84">
        <v>2</v>
      </c>
      <c r="F28" s="84">
        <v>2</v>
      </c>
      <c r="G28" s="84">
        <v>2</v>
      </c>
      <c r="H28" s="84">
        <v>2</v>
      </c>
      <c r="I28" s="84">
        <v>2</v>
      </c>
      <c r="J28" s="84">
        <v>2</v>
      </c>
      <c r="K28" s="84">
        <v>2</v>
      </c>
      <c r="L28" s="84">
        <v>2</v>
      </c>
      <c r="M28" s="84">
        <v>2</v>
      </c>
      <c r="N28" s="84">
        <v>2</v>
      </c>
      <c r="O28" s="84">
        <v>2</v>
      </c>
      <c r="P28" s="84">
        <v>2</v>
      </c>
      <c r="Q28" s="84">
        <v>2</v>
      </c>
      <c r="R28" s="84">
        <v>2</v>
      </c>
      <c r="S28" s="84">
        <v>2</v>
      </c>
      <c r="T28" s="84">
        <v>2</v>
      </c>
      <c r="U28" s="84">
        <v>2</v>
      </c>
      <c r="V28" s="80"/>
      <c r="W28" s="80"/>
      <c r="X28" s="74">
        <v>2</v>
      </c>
      <c r="Y28" s="74">
        <v>2</v>
      </c>
      <c r="Z28" s="74">
        <v>2</v>
      </c>
      <c r="AA28" s="74">
        <v>2</v>
      </c>
      <c r="AB28" s="74">
        <v>2</v>
      </c>
      <c r="AC28" s="74">
        <v>2</v>
      </c>
      <c r="AD28" s="74">
        <v>2</v>
      </c>
      <c r="AE28" s="74">
        <v>2</v>
      </c>
      <c r="AF28" s="74">
        <v>2</v>
      </c>
      <c r="AG28" s="74">
        <v>2</v>
      </c>
      <c r="AH28" s="74">
        <v>2</v>
      </c>
      <c r="AI28" s="74">
        <v>2</v>
      </c>
      <c r="AJ28" s="74">
        <v>2</v>
      </c>
      <c r="AK28" s="74">
        <v>2</v>
      </c>
      <c r="AL28" s="74">
        <v>2</v>
      </c>
      <c r="AM28" s="74">
        <v>2</v>
      </c>
      <c r="AN28" s="74">
        <v>2</v>
      </c>
      <c r="AO28" s="74">
        <v>2</v>
      </c>
      <c r="AP28" s="74">
        <v>2</v>
      </c>
      <c r="AQ28" s="74">
        <v>2</v>
      </c>
      <c r="AR28" s="74">
        <v>2</v>
      </c>
      <c r="AS28" s="99">
        <v>2</v>
      </c>
      <c r="AT28" s="558"/>
      <c r="AU28" s="564"/>
      <c r="AV28" s="70"/>
      <c r="AW28" s="70"/>
      <c r="AX28" s="70"/>
      <c r="AY28" s="70"/>
      <c r="AZ28" s="70"/>
      <c r="BA28" s="70"/>
      <c r="BB28" s="70"/>
      <c r="BC28" s="70"/>
      <c r="BD28" s="69"/>
      <c r="BE28" s="68">
        <f t="shared" si="5"/>
        <v>44</v>
      </c>
      <c r="BF28" s="557">
        <f t="shared" si="4"/>
        <v>78</v>
      </c>
    </row>
    <row r="29" spans="1:58" ht="16.5" customHeight="1" thickBot="1">
      <c r="A29" s="189" t="s">
        <v>215</v>
      </c>
      <c r="B29" s="188" t="s">
        <v>21</v>
      </c>
      <c r="C29" s="557">
        <f t="shared" si="2"/>
        <v>34</v>
      </c>
      <c r="D29" s="87">
        <f t="shared" si="3"/>
        <v>34</v>
      </c>
      <c r="E29" s="172">
        <v>2</v>
      </c>
      <c r="F29" s="172">
        <v>2</v>
      </c>
      <c r="G29" s="172">
        <v>2</v>
      </c>
      <c r="H29" s="172">
        <v>2</v>
      </c>
      <c r="I29" s="172">
        <v>2</v>
      </c>
      <c r="J29" s="172">
        <v>2</v>
      </c>
      <c r="K29" s="172">
        <v>2</v>
      </c>
      <c r="L29" s="172">
        <v>2</v>
      </c>
      <c r="M29" s="172">
        <v>2</v>
      </c>
      <c r="N29" s="172">
        <v>2</v>
      </c>
      <c r="O29" s="172">
        <v>2</v>
      </c>
      <c r="P29" s="172">
        <v>2</v>
      </c>
      <c r="Q29" s="172">
        <v>2</v>
      </c>
      <c r="R29" s="172">
        <v>2</v>
      </c>
      <c r="S29" s="172">
        <v>2</v>
      </c>
      <c r="T29" s="172">
        <v>2</v>
      </c>
      <c r="U29" s="568">
        <v>2</v>
      </c>
      <c r="V29" s="80"/>
      <c r="W29" s="169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4"/>
      <c r="AN29" s="164"/>
      <c r="AO29" s="164"/>
      <c r="AP29" s="164"/>
      <c r="AQ29" s="164"/>
      <c r="AR29" s="164"/>
      <c r="AS29" s="164"/>
      <c r="AT29" s="558"/>
      <c r="AU29" s="564"/>
      <c r="AV29" s="70"/>
      <c r="AW29" s="70"/>
      <c r="AX29" s="70"/>
      <c r="AY29" s="70"/>
      <c r="AZ29" s="70"/>
      <c r="BA29" s="70"/>
      <c r="BB29" s="70"/>
      <c r="BC29" s="70"/>
      <c r="BD29" s="69"/>
      <c r="BE29" s="68">
        <f t="shared" si="5"/>
        <v>0</v>
      </c>
      <c r="BF29" s="557">
        <f t="shared" si="4"/>
        <v>34</v>
      </c>
    </row>
    <row r="30" spans="1:58" ht="16.5" customHeight="1" thickBot="1">
      <c r="A30" s="189" t="s">
        <v>216</v>
      </c>
      <c r="B30" s="188" t="s">
        <v>22</v>
      </c>
      <c r="C30" s="557">
        <f t="shared" si="2"/>
        <v>44</v>
      </c>
      <c r="D30" s="87">
        <f t="shared" si="3"/>
        <v>0</v>
      </c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80"/>
      <c r="W30" s="169"/>
      <c r="X30" s="164">
        <v>2</v>
      </c>
      <c r="Y30" s="164">
        <v>2</v>
      </c>
      <c r="Z30" s="164">
        <v>2</v>
      </c>
      <c r="AA30" s="164">
        <v>2</v>
      </c>
      <c r="AB30" s="164">
        <v>2</v>
      </c>
      <c r="AC30" s="164">
        <v>2</v>
      </c>
      <c r="AD30" s="164">
        <v>2</v>
      </c>
      <c r="AE30" s="164">
        <v>2</v>
      </c>
      <c r="AF30" s="164">
        <v>2</v>
      </c>
      <c r="AG30" s="164">
        <v>2</v>
      </c>
      <c r="AH30" s="164">
        <v>2</v>
      </c>
      <c r="AI30" s="164">
        <v>2</v>
      </c>
      <c r="AJ30" s="164">
        <v>2</v>
      </c>
      <c r="AK30" s="164">
        <v>2</v>
      </c>
      <c r="AL30" s="164">
        <v>2</v>
      </c>
      <c r="AM30" s="164">
        <v>2</v>
      </c>
      <c r="AN30" s="164">
        <v>2</v>
      </c>
      <c r="AO30" s="164">
        <v>2</v>
      </c>
      <c r="AP30" s="164">
        <v>2</v>
      </c>
      <c r="AQ30" s="164">
        <v>2</v>
      </c>
      <c r="AR30" s="164">
        <v>2</v>
      </c>
      <c r="AS30" s="567">
        <v>2</v>
      </c>
      <c r="AT30" s="558"/>
      <c r="AU30" s="564"/>
      <c r="AV30" s="70"/>
      <c r="AW30" s="70"/>
      <c r="AX30" s="70"/>
      <c r="AY30" s="70"/>
      <c r="AZ30" s="70"/>
      <c r="BA30" s="70"/>
      <c r="BB30" s="70"/>
      <c r="BC30" s="70"/>
      <c r="BD30" s="69"/>
      <c r="BE30" s="68">
        <f t="shared" si="5"/>
        <v>44</v>
      </c>
      <c r="BF30" s="557">
        <f t="shared" si="4"/>
        <v>44</v>
      </c>
    </row>
    <row r="31" spans="1:58" ht="53.45" customHeight="1" thickBot="1">
      <c r="A31" s="569" t="s">
        <v>217</v>
      </c>
      <c r="B31" s="570" t="s">
        <v>218</v>
      </c>
      <c r="C31" s="557">
        <f t="shared" si="2"/>
        <v>39</v>
      </c>
      <c r="D31" s="87">
        <f t="shared" si="3"/>
        <v>17</v>
      </c>
      <c r="E31" s="172">
        <v>1</v>
      </c>
      <c r="F31" s="172">
        <v>1</v>
      </c>
      <c r="G31" s="172">
        <v>1</v>
      </c>
      <c r="H31" s="172">
        <v>1</v>
      </c>
      <c r="I31" s="172">
        <v>1</v>
      </c>
      <c r="J31" s="172">
        <v>1</v>
      </c>
      <c r="K31" s="172">
        <v>1</v>
      </c>
      <c r="L31" s="172">
        <v>1</v>
      </c>
      <c r="M31" s="172">
        <v>1</v>
      </c>
      <c r="N31" s="172">
        <v>1</v>
      </c>
      <c r="O31" s="172">
        <v>1</v>
      </c>
      <c r="P31" s="172">
        <v>1</v>
      </c>
      <c r="Q31" s="172">
        <v>1</v>
      </c>
      <c r="R31" s="172">
        <v>1</v>
      </c>
      <c r="S31" s="172">
        <v>1</v>
      </c>
      <c r="T31" s="172">
        <v>1</v>
      </c>
      <c r="U31" s="172">
        <v>1</v>
      </c>
      <c r="V31" s="169"/>
      <c r="W31" s="169"/>
      <c r="X31" s="164">
        <v>1</v>
      </c>
      <c r="Y31" s="164">
        <v>1</v>
      </c>
      <c r="Z31" s="164">
        <v>1</v>
      </c>
      <c r="AA31" s="164">
        <v>1</v>
      </c>
      <c r="AB31" s="164">
        <v>1</v>
      </c>
      <c r="AC31" s="164">
        <v>1</v>
      </c>
      <c r="AD31" s="164">
        <v>1</v>
      </c>
      <c r="AE31" s="164">
        <v>1</v>
      </c>
      <c r="AF31" s="164">
        <v>1</v>
      </c>
      <c r="AG31" s="164">
        <v>1</v>
      </c>
      <c r="AH31" s="164">
        <v>1</v>
      </c>
      <c r="AI31" s="164">
        <v>1</v>
      </c>
      <c r="AJ31" s="164">
        <v>1</v>
      </c>
      <c r="AK31" s="164">
        <v>1</v>
      </c>
      <c r="AL31" s="164">
        <v>1</v>
      </c>
      <c r="AM31" s="164">
        <v>1</v>
      </c>
      <c r="AN31" s="164">
        <v>1</v>
      </c>
      <c r="AO31" s="164">
        <v>1</v>
      </c>
      <c r="AP31" s="164">
        <v>1</v>
      </c>
      <c r="AQ31" s="164">
        <v>1</v>
      </c>
      <c r="AR31" s="164">
        <v>1</v>
      </c>
      <c r="AS31" s="567">
        <v>1</v>
      </c>
      <c r="AT31" s="558"/>
      <c r="AU31" s="564"/>
      <c r="AV31" s="70"/>
      <c r="AW31" s="70"/>
      <c r="AX31" s="70"/>
      <c r="AY31" s="70"/>
      <c r="AZ31" s="70"/>
      <c r="BA31" s="70"/>
      <c r="BB31" s="70"/>
      <c r="BC31" s="70"/>
      <c r="BD31" s="69"/>
      <c r="BE31" s="68">
        <f t="shared" si="5"/>
        <v>22</v>
      </c>
      <c r="BF31" s="557">
        <f t="shared" si="4"/>
        <v>39</v>
      </c>
    </row>
    <row r="32" spans="1:58" ht="12.75" customHeight="1">
      <c r="BE32" s="41"/>
      <c r="BF32" s="41"/>
    </row>
    <row r="33" spans="4:58" ht="12.75" customHeight="1">
      <c r="BE33" s="11"/>
      <c r="BF33" s="11"/>
    </row>
    <row r="34" spans="4:58" ht="12.75" customHeight="1">
      <c r="D34" s="571"/>
      <c r="E34" s="9" t="s">
        <v>132</v>
      </c>
      <c r="H34" s="39"/>
      <c r="I34" s="10" t="s">
        <v>131</v>
      </c>
      <c r="L34" s="572"/>
      <c r="M34" s="9" t="s">
        <v>219</v>
      </c>
      <c r="O34" s="29"/>
      <c r="P34" s="36"/>
      <c r="Q34" s="9" t="s">
        <v>128</v>
      </c>
      <c r="S34" s="35"/>
      <c r="T34" s="9" t="s">
        <v>127</v>
      </c>
      <c r="AB34" s="573"/>
      <c r="AC34" s="9" t="s">
        <v>220</v>
      </c>
      <c r="AO34" s="574" t="s">
        <v>221</v>
      </c>
      <c r="BE34" s="11"/>
      <c r="BF34" s="11"/>
    </row>
    <row r="35" spans="4:58" ht="12.75" customHeight="1">
      <c r="BE35" s="11"/>
      <c r="BF35" s="11"/>
    </row>
    <row r="36" spans="4:58" ht="12.75" customHeight="1">
      <c r="BE36" s="11"/>
      <c r="BF36" s="11"/>
    </row>
    <row r="37" spans="4:58" ht="12.75" customHeight="1">
      <c r="BE37" s="11"/>
      <c r="BF37" s="11"/>
    </row>
    <row r="38" spans="4:58" ht="24" customHeight="1">
      <c r="BE38" s="11"/>
      <c r="BF38" s="11"/>
    </row>
    <row r="39" spans="4:58" ht="20.45" customHeight="1">
      <c r="BE39" s="11"/>
      <c r="BF39" s="11"/>
    </row>
    <row r="40" spans="4:58" ht="22.9" customHeight="1">
      <c r="BE40" s="11"/>
      <c r="BF40" s="11"/>
    </row>
    <row r="41" spans="4:58" ht="12.75" customHeight="1">
      <c r="BE41" s="11"/>
      <c r="BF41" s="11"/>
    </row>
    <row r="42" spans="4:58" ht="12.75" customHeight="1">
      <c r="BE42" s="11"/>
      <c r="BF42" s="11"/>
    </row>
    <row r="43" spans="4:58" ht="12.75" customHeight="1">
      <c r="BE43" s="11"/>
      <c r="BF43" s="11"/>
    </row>
    <row r="44" spans="4:58" ht="19.899999999999999" customHeight="1">
      <c r="BE44" s="11"/>
      <c r="BF44" s="11"/>
    </row>
  </sheetData>
  <sheetProtection selectLockedCells="1" selectUnlockedCells="1"/>
  <mergeCells count="83">
    <mergeCell ref="A15:D15"/>
    <mergeCell ref="A16:B16"/>
    <mergeCell ref="A17:B17"/>
    <mergeCell ref="C9:D9"/>
    <mergeCell ref="C10:D10"/>
    <mergeCell ref="C11:D11"/>
    <mergeCell ref="C12:D12"/>
    <mergeCell ref="C13:D13"/>
    <mergeCell ref="C14:D14"/>
    <mergeCell ref="AK8:AK14"/>
    <mergeCell ref="AL8:AL14"/>
    <mergeCell ref="AO8:AO14"/>
    <mergeCell ref="AP8:AP14"/>
    <mergeCell ref="BD8:BD14"/>
    <mergeCell ref="AR8:AR14"/>
    <mergeCell ref="AT8:AT14"/>
    <mergeCell ref="AU8:AU14"/>
    <mergeCell ref="AV8:AV14"/>
    <mergeCell ref="AW8:AW14"/>
    <mergeCell ref="AX8:AX14"/>
    <mergeCell ref="AY8:AY14"/>
    <mergeCell ref="AZ8:AZ14"/>
    <mergeCell ref="BA8:BA14"/>
    <mergeCell ref="BB8:BB14"/>
    <mergeCell ref="BC8:BC14"/>
    <mergeCell ref="AE8:AE14"/>
    <mergeCell ref="AG8:AG14"/>
    <mergeCell ref="AH8:AH14"/>
    <mergeCell ref="AI8:AI14"/>
    <mergeCell ref="AJ8:AJ14"/>
    <mergeCell ref="BE3:BE7"/>
    <mergeCell ref="AA8:AA14"/>
    <mergeCell ref="M8:M14"/>
    <mergeCell ref="O8:O14"/>
    <mergeCell ref="P8:P14"/>
    <mergeCell ref="Q8:Q14"/>
    <mergeCell ref="R8:R14"/>
    <mergeCell ref="S8:S14"/>
    <mergeCell ref="T8:T14"/>
    <mergeCell ref="U8:U14"/>
    <mergeCell ref="X8:X14"/>
    <mergeCell ref="Y8:Y14"/>
    <mergeCell ref="Z8:Z14"/>
    <mergeCell ref="AQ8:AQ14"/>
    <mergeCell ref="AB8:AB14"/>
    <mergeCell ref="AC8:AC14"/>
    <mergeCell ref="AN3:AQ5"/>
    <mergeCell ref="BF3:BF7"/>
    <mergeCell ref="C8:D8"/>
    <mergeCell ref="E8:E14"/>
    <mergeCell ref="F8:F14"/>
    <mergeCell ref="G8:G14"/>
    <mergeCell ref="H8:H14"/>
    <mergeCell ref="I8:I14"/>
    <mergeCell ref="J8:J14"/>
    <mergeCell ref="K8:K14"/>
    <mergeCell ref="L8:L14"/>
    <mergeCell ref="AS3:AU5"/>
    <mergeCell ref="AV3:AV7"/>
    <mergeCell ref="AW3:AY5"/>
    <mergeCell ref="AZ3:AZ7"/>
    <mergeCell ref="BA3:BD5"/>
    <mergeCell ref="AA3:AD5"/>
    <mergeCell ref="AE3:AH5"/>
    <mergeCell ref="AI3:AI7"/>
    <mergeCell ref="AJ3:AL5"/>
    <mergeCell ref="AM3:AM7"/>
    <mergeCell ref="B1:BB1"/>
    <mergeCell ref="R2:AF2"/>
    <mergeCell ref="A3:A7"/>
    <mergeCell ref="B3:B7"/>
    <mergeCell ref="C3:C7"/>
    <mergeCell ref="D3:D7"/>
    <mergeCell ref="E3:H5"/>
    <mergeCell ref="I3:I7"/>
    <mergeCell ref="J3:L5"/>
    <mergeCell ref="M3:M7"/>
    <mergeCell ref="AR3:AR7"/>
    <mergeCell ref="N3:Q5"/>
    <mergeCell ref="R3:U5"/>
    <mergeCell ref="V3:V7"/>
    <mergeCell ref="W3:Y5"/>
    <mergeCell ref="Z3:Z7"/>
  </mergeCells>
  <pageMargins left="0.19685039370078741" right="0.19685039370078741" top="0.27559055118110237" bottom="0.19685039370078741" header="0.19685039370078741" footer="0.19685039370078741"/>
  <pageSetup paperSize="9" scale="50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28"/>
  <sheetViews>
    <sheetView topLeftCell="A25" workbookViewId="0">
      <selection activeCell="O19" sqref="O19"/>
    </sheetView>
  </sheetViews>
  <sheetFormatPr defaultRowHeight="15"/>
  <sheetData>
    <row r="1" spans="1:68">
      <c r="A1" s="2"/>
      <c r="B1" s="2"/>
      <c r="C1" s="2"/>
      <c r="D1" s="2"/>
    </row>
    <row r="4" spans="1:68" ht="12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514"/>
      <c r="S4" s="514"/>
      <c r="T4" s="514"/>
      <c r="U4" s="514"/>
      <c r="V4" s="514"/>
      <c r="W4" s="514"/>
      <c r="X4" s="514"/>
      <c r="Y4" s="514"/>
      <c r="Z4" s="514"/>
      <c r="AA4" s="514"/>
      <c r="AB4" s="514"/>
      <c r="AC4" s="514"/>
      <c r="AD4" s="514"/>
      <c r="AE4" s="514"/>
      <c r="AF4" s="514"/>
      <c r="AG4" s="514"/>
      <c r="AH4" s="514"/>
      <c r="AI4" s="514"/>
      <c r="AJ4" s="514"/>
      <c r="AK4" s="514"/>
      <c r="AL4" s="514"/>
      <c r="AM4" s="514"/>
      <c r="AN4" s="514"/>
      <c r="AO4" s="514"/>
      <c r="AP4" s="514"/>
      <c r="AQ4" s="514"/>
      <c r="AR4" s="514"/>
      <c r="AS4" s="514"/>
      <c r="AT4" s="514"/>
      <c r="AU4" s="514"/>
      <c r="AV4" s="514"/>
      <c r="AW4" s="514"/>
      <c r="AX4" s="514"/>
      <c r="AY4" s="514"/>
      <c r="AZ4" s="514"/>
      <c r="BA4" s="514"/>
      <c r="BB4" s="514"/>
      <c r="BC4" s="514"/>
      <c r="BD4" s="514"/>
      <c r="BE4" s="514"/>
      <c r="BF4" s="514"/>
      <c r="BG4" s="514"/>
      <c r="BH4" s="514"/>
      <c r="BI4" s="514"/>
      <c r="BJ4" s="514"/>
      <c r="BK4" s="514"/>
      <c r="BL4" s="514"/>
      <c r="BM4" s="514"/>
      <c r="BN4" s="514"/>
      <c r="BO4" s="514"/>
      <c r="BP4" s="514"/>
    </row>
    <row r="5" spans="1:68" ht="222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spans="1:68">
      <c r="A6" s="1"/>
      <c r="B6" s="1"/>
      <c r="C6" s="1"/>
      <c r="D6" s="1"/>
      <c r="E6" s="1"/>
      <c r="F6" s="1"/>
    </row>
    <row r="7" spans="1:68" ht="93.6" customHeight="1">
      <c r="A7" s="665"/>
      <c r="B7" s="665"/>
      <c r="C7" s="665"/>
      <c r="D7" s="665"/>
      <c r="E7" s="665"/>
      <c r="F7" s="665"/>
      <c r="G7" s="665"/>
      <c r="H7" s="665"/>
      <c r="I7" s="665"/>
      <c r="J7" s="665"/>
      <c r="K7" s="665"/>
      <c r="L7" s="665"/>
      <c r="M7" s="665"/>
      <c r="N7" s="3"/>
      <c r="O7" s="3"/>
      <c r="P7" s="3"/>
      <c r="Q7" s="3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</row>
    <row r="8" spans="1:68" ht="16.149999999999999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10" spans="1:68">
      <c r="A10" s="1"/>
      <c r="B10" s="1"/>
      <c r="C10" s="1"/>
    </row>
    <row r="11" spans="1:68" ht="12.6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5"/>
      <c r="O11" s="5"/>
      <c r="P11" s="5"/>
      <c r="Q11" s="5"/>
    </row>
    <row r="12" spans="1:68" ht="16.149999999999999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68" ht="13.1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5"/>
      <c r="O13" s="5"/>
      <c r="P13" s="5"/>
      <c r="Q13" s="5"/>
      <c r="R13" s="5"/>
    </row>
    <row r="15" spans="1:68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68">
      <c r="K16" s="5"/>
      <c r="L16" s="5"/>
    </row>
    <row r="17" spans="1:45">
      <c r="A17" s="1"/>
      <c r="B17" s="1"/>
      <c r="C17" s="1"/>
      <c r="D17" s="1"/>
      <c r="E17" s="1"/>
    </row>
    <row r="18" spans="1:45" ht="373.1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</row>
    <row r="19" spans="1:45" ht="319.14999999999998" customHeight="1"/>
    <row r="20" spans="1:45" ht="17.45" customHeight="1">
      <c r="A20" s="1"/>
      <c r="B20" s="1"/>
      <c r="C20" s="1"/>
      <c r="D20" s="1"/>
    </row>
    <row r="21" spans="1:45" ht="18.600000000000001" customHeight="1"/>
    <row r="22" spans="1:45" ht="17.4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3"/>
      <c r="O22" s="3"/>
      <c r="P22" s="3"/>
      <c r="Q22" s="3"/>
    </row>
    <row r="23" spans="1:45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3"/>
      <c r="O23" s="3"/>
      <c r="P23" s="3"/>
      <c r="Q23" s="3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5" spans="1:45" ht="16.899999999999999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8" spans="1:45" ht="18.600000000000001" customHeight="1"/>
  </sheetData>
  <mergeCells count="1">
    <mergeCell ref="A7:M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H68"/>
  <sheetViews>
    <sheetView zoomScale="60" zoomScaleNormal="60" workbookViewId="0">
      <selection activeCell="AS9" sqref="AS9"/>
    </sheetView>
  </sheetViews>
  <sheetFormatPr defaultColWidth="8.7109375" defaultRowHeight="19.899999999999999" customHeight="1"/>
  <cols>
    <col min="1" max="1" width="13.140625" style="9" customWidth="1"/>
    <col min="2" max="2" width="26.7109375" style="9" customWidth="1"/>
    <col min="3" max="3" width="7" style="9" customWidth="1"/>
    <col min="4" max="4" width="7.7109375" style="9" customWidth="1"/>
    <col min="5" max="5" width="4.7109375" style="9" customWidth="1"/>
    <col min="6" max="8" width="3.7109375" style="9" customWidth="1"/>
    <col min="9" max="9" width="3.7109375" style="10" customWidth="1"/>
    <col min="10" max="10" width="3.7109375" style="9" customWidth="1"/>
    <col min="11" max="12" width="3.7109375" style="10" customWidth="1"/>
    <col min="13" max="16" width="3.7109375" style="9" customWidth="1"/>
    <col min="17" max="20" width="3.7109375" style="10" customWidth="1"/>
    <col min="21" max="21" width="3.7109375" style="9" customWidth="1"/>
    <col min="22" max="22" width="4.42578125" style="9" customWidth="1"/>
    <col min="23" max="23" width="3.7109375" style="9" customWidth="1"/>
    <col min="24" max="24" width="4.140625" style="9" customWidth="1"/>
    <col min="25" max="25" width="3.7109375" style="9" customWidth="1"/>
    <col min="26" max="29" width="3.7109375" style="10" customWidth="1"/>
    <col min="30" max="30" width="4.140625" style="9" customWidth="1"/>
    <col min="31" max="31" width="3.7109375" style="10" customWidth="1"/>
    <col min="32" max="32" width="4.42578125" style="9" customWidth="1"/>
    <col min="33" max="39" width="3.7109375" style="9" customWidth="1"/>
    <col min="40" max="41" width="3.7109375" style="10" customWidth="1"/>
    <col min="42" max="42" width="3.5703125" style="10" customWidth="1"/>
    <col min="43" max="43" width="4.42578125" style="10" customWidth="1"/>
    <col min="44" max="44" width="4" style="10" customWidth="1"/>
    <col min="45" max="46" width="4.5703125" style="10" customWidth="1"/>
    <col min="47" max="47" width="4.85546875" style="10" customWidth="1"/>
    <col min="48" max="48" width="4.140625" style="10" customWidth="1"/>
    <col min="49" max="49" width="4.140625" style="9" customWidth="1"/>
    <col min="50" max="51" width="3.85546875" style="9" customWidth="1"/>
    <col min="52" max="52" width="4.140625" style="9" customWidth="1"/>
    <col min="53" max="53" width="3.140625" style="9" customWidth="1"/>
    <col min="54" max="54" width="4.140625" style="9" customWidth="1"/>
    <col min="55" max="55" width="4" style="9" customWidth="1"/>
    <col min="56" max="56" width="4.140625" style="9" customWidth="1"/>
    <col min="57" max="57" width="7.42578125" style="9" customWidth="1"/>
    <col min="58" max="58" width="7.7109375" style="9" customWidth="1"/>
    <col min="59" max="16384" width="8.7109375" style="9"/>
  </cols>
  <sheetData>
    <row r="1" spans="1:58" ht="25.5" customHeight="1">
      <c r="B1" s="576" t="s">
        <v>179</v>
      </c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576"/>
      <c r="AC1" s="576"/>
      <c r="AD1" s="576"/>
      <c r="AE1" s="576"/>
      <c r="AF1" s="576"/>
      <c r="AG1" s="576"/>
      <c r="AH1" s="576"/>
      <c r="AI1" s="576"/>
      <c r="AJ1" s="576"/>
      <c r="AK1" s="576"/>
      <c r="AL1" s="576"/>
      <c r="AM1" s="576"/>
      <c r="AN1" s="576"/>
      <c r="AO1" s="576"/>
      <c r="AP1" s="576"/>
      <c r="AQ1" s="576"/>
      <c r="AR1" s="576"/>
      <c r="AS1" s="576"/>
      <c r="AT1" s="576"/>
      <c r="AU1" s="576"/>
      <c r="AV1" s="576"/>
      <c r="AW1" s="576"/>
      <c r="AX1" s="576"/>
      <c r="AY1" s="576"/>
      <c r="AZ1" s="576"/>
      <c r="BA1" s="576"/>
      <c r="BB1" s="576"/>
    </row>
    <row r="2" spans="1:58" ht="25.5" customHeight="1" thickBot="1">
      <c r="R2" s="578" t="s">
        <v>225</v>
      </c>
      <c r="S2" s="578"/>
      <c r="T2" s="578"/>
      <c r="U2" s="578"/>
      <c r="V2" s="578"/>
      <c r="W2" s="578"/>
      <c r="X2" s="578"/>
      <c r="Y2" s="578"/>
      <c r="Z2" s="578"/>
      <c r="AA2" s="578"/>
      <c r="AB2" s="578"/>
      <c r="AC2" s="578"/>
      <c r="AD2" s="578"/>
      <c r="AE2" s="578"/>
      <c r="AF2" s="578"/>
    </row>
    <row r="3" spans="1:58" ht="25.5" customHeight="1" thickBot="1">
      <c r="A3" s="579" t="s">
        <v>178</v>
      </c>
      <c r="B3" s="582" t="s">
        <v>177</v>
      </c>
      <c r="C3" s="585" t="s">
        <v>176</v>
      </c>
      <c r="D3" s="666" t="s">
        <v>175</v>
      </c>
      <c r="E3" s="669" t="s">
        <v>174</v>
      </c>
      <c r="F3" s="670"/>
      <c r="G3" s="670"/>
      <c r="H3" s="671"/>
      <c r="I3" s="672" t="s">
        <v>173</v>
      </c>
      <c r="J3" s="669" t="s">
        <v>172</v>
      </c>
      <c r="K3" s="670"/>
      <c r="L3" s="671"/>
      <c r="M3" s="601" t="s">
        <v>171</v>
      </c>
      <c r="N3" s="615" t="s">
        <v>170</v>
      </c>
      <c r="O3" s="616"/>
      <c r="P3" s="616"/>
      <c r="Q3" s="679"/>
      <c r="R3" s="670" t="s">
        <v>169</v>
      </c>
      <c r="S3" s="670"/>
      <c r="T3" s="670"/>
      <c r="U3" s="671"/>
      <c r="V3" s="605" t="s">
        <v>168</v>
      </c>
      <c r="W3" s="681" t="s">
        <v>167</v>
      </c>
      <c r="X3" s="682"/>
      <c r="Y3" s="683"/>
      <c r="Z3" s="595" t="s">
        <v>166</v>
      </c>
      <c r="AA3" s="684" t="s">
        <v>165</v>
      </c>
      <c r="AB3" s="685"/>
      <c r="AC3" s="686"/>
      <c r="AD3" s="601" t="s">
        <v>164</v>
      </c>
      <c r="AE3" s="669" t="s">
        <v>163</v>
      </c>
      <c r="AF3" s="670"/>
      <c r="AG3" s="670"/>
      <c r="AH3" s="671"/>
      <c r="AI3" s="694" t="s">
        <v>162</v>
      </c>
      <c r="AJ3" s="698" t="s">
        <v>161</v>
      </c>
      <c r="AK3" s="698"/>
      <c r="AL3" s="699"/>
      <c r="AM3" s="601" t="s">
        <v>160</v>
      </c>
      <c r="AN3" s="615" t="s">
        <v>159</v>
      </c>
      <c r="AO3" s="616"/>
      <c r="AP3" s="616"/>
      <c r="AQ3" s="617"/>
      <c r="AR3" s="616" t="s">
        <v>158</v>
      </c>
      <c r="AS3" s="616"/>
      <c r="AT3" s="616"/>
      <c r="AU3" s="616"/>
      <c r="AV3" s="595" t="s">
        <v>157</v>
      </c>
      <c r="AW3" s="669" t="s">
        <v>156</v>
      </c>
      <c r="AX3" s="670"/>
      <c r="AY3" s="671"/>
      <c r="AZ3" s="601" t="s">
        <v>155</v>
      </c>
      <c r="BA3" s="710" t="s">
        <v>154</v>
      </c>
      <c r="BB3" s="711"/>
      <c r="BC3" s="711"/>
      <c r="BD3" s="711"/>
      <c r="BE3" s="712" t="s">
        <v>153</v>
      </c>
      <c r="BF3" s="704" t="s">
        <v>152</v>
      </c>
    </row>
    <row r="4" spans="1:58" ht="25.5" customHeight="1" thickBot="1">
      <c r="A4" s="580"/>
      <c r="B4" s="583"/>
      <c r="C4" s="586"/>
      <c r="D4" s="667"/>
      <c r="E4" s="599"/>
      <c r="F4" s="591"/>
      <c r="G4" s="591"/>
      <c r="H4" s="592"/>
      <c r="I4" s="673"/>
      <c r="J4" s="599"/>
      <c r="K4" s="591"/>
      <c r="L4" s="592"/>
      <c r="M4" s="602"/>
      <c r="N4" s="618"/>
      <c r="O4" s="619"/>
      <c r="P4" s="619"/>
      <c r="Q4" s="680"/>
      <c r="R4" s="591"/>
      <c r="S4" s="591"/>
      <c r="T4" s="591"/>
      <c r="U4" s="592"/>
      <c r="V4" s="606"/>
      <c r="W4" s="609"/>
      <c r="X4" s="610"/>
      <c r="Y4" s="611"/>
      <c r="Z4" s="596"/>
      <c r="AA4" s="687"/>
      <c r="AB4" s="688"/>
      <c r="AC4" s="689"/>
      <c r="AD4" s="602"/>
      <c r="AE4" s="599"/>
      <c r="AF4" s="591"/>
      <c r="AG4" s="591"/>
      <c r="AH4" s="592"/>
      <c r="AI4" s="695"/>
      <c r="AJ4" s="700"/>
      <c r="AK4" s="700"/>
      <c r="AL4" s="701"/>
      <c r="AM4" s="602"/>
      <c r="AN4" s="618"/>
      <c r="AO4" s="619"/>
      <c r="AP4" s="619"/>
      <c r="AQ4" s="620"/>
      <c r="AR4" s="619"/>
      <c r="AS4" s="619"/>
      <c r="AT4" s="619"/>
      <c r="AU4" s="619"/>
      <c r="AV4" s="596"/>
      <c r="AW4" s="599"/>
      <c r="AX4" s="591"/>
      <c r="AY4" s="592"/>
      <c r="AZ4" s="602"/>
      <c r="BA4" s="632"/>
      <c r="BB4" s="633"/>
      <c r="BC4" s="633"/>
      <c r="BD4" s="633"/>
      <c r="BE4" s="636"/>
      <c r="BF4" s="705"/>
    </row>
    <row r="5" spans="1:58" ht="14.25" customHeight="1" thickBot="1">
      <c r="A5" s="580"/>
      <c r="B5" s="583"/>
      <c r="C5" s="586"/>
      <c r="D5" s="667"/>
      <c r="E5" s="600"/>
      <c r="F5" s="593"/>
      <c r="G5" s="593"/>
      <c r="H5" s="594"/>
      <c r="I5" s="673"/>
      <c r="J5" s="600"/>
      <c r="K5" s="593"/>
      <c r="L5" s="594"/>
      <c r="M5" s="602"/>
      <c r="N5" s="618"/>
      <c r="O5" s="619"/>
      <c r="P5" s="619"/>
      <c r="Q5" s="680"/>
      <c r="R5" s="593"/>
      <c r="S5" s="593"/>
      <c r="T5" s="593"/>
      <c r="U5" s="594"/>
      <c r="V5" s="606"/>
      <c r="W5" s="612"/>
      <c r="X5" s="613"/>
      <c r="Y5" s="614"/>
      <c r="Z5" s="596"/>
      <c r="AA5" s="690"/>
      <c r="AB5" s="691"/>
      <c r="AC5" s="692"/>
      <c r="AD5" s="602"/>
      <c r="AE5" s="600"/>
      <c r="AF5" s="593"/>
      <c r="AG5" s="593"/>
      <c r="AH5" s="594"/>
      <c r="AI5" s="695"/>
      <c r="AJ5" s="702"/>
      <c r="AK5" s="702"/>
      <c r="AL5" s="703"/>
      <c r="AM5" s="602"/>
      <c r="AN5" s="676"/>
      <c r="AO5" s="677"/>
      <c r="AP5" s="677"/>
      <c r="AQ5" s="678"/>
      <c r="AR5" s="619"/>
      <c r="AS5" s="619"/>
      <c r="AT5" s="619"/>
      <c r="AU5" s="619"/>
      <c r="AV5" s="596"/>
      <c r="AW5" s="600"/>
      <c r="AX5" s="593"/>
      <c r="AY5" s="594"/>
      <c r="AZ5" s="602"/>
      <c r="BA5" s="634"/>
      <c r="BB5" s="635"/>
      <c r="BC5" s="635"/>
      <c r="BD5" s="635"/>
      <c r="BE5" s="636"/>
      <c r="BF5" s="705"/>
    </row>
    <row r="6" spans="1:58" ht="25.5" customHeight="1" thickBot="1">
      <c r="A6" s="580"/>
      <c r="B6" s="583"/>
      <c r="C6" s="586"/>
      <c r="D6" s="667"/>
      <c r="E6" s="333">
        <v>1</v>
      </c>
      <c r="F6" s="317">
        <v>8</v>
      </c>
      <c r="G6" s="317">
        <v>15</v>
      </c>
      <c r="H6" s="316">
        <v>22</v>
      </c>
      <c r="I6" s="674"/>
      <c r="J6" s="324">
        <v>6</v>
      </c>
      <c r="K6" s="314">
        <v>13</v>
      </c>
      <c r="L6" s="332">
        <v>20</v>
      </c>
      <c r="M6" s="603"/>
      <c r="N6" s="483">
        <v>3</v>
      </c>
      <c r="O6" s="323">
        <v>10</v>
      </c>
      <c r="P6" s="323">
        <v>17</v>
      </c>
      <c r="Q6" s="331">
        <v>24</v>
      </c>
      <c r="R6" s="315">
        <v>1</v>
      </c>
      <c r="S6" s="314">
        <v>8</v>
      </c>
      <c r="T6" s="314">
        <v>15</v>
      </c>
      <c r="U6" s="330">
        <v>22</v>
      </c>
      <c r="V6" s="607"/>
      <c r="W6" s="329">
        <v>5</v>
      </c>
      <c r="X6" s="328">
        <v>12</v>
      </c>
      <c r="Y6" s="327">
        <v>19</v>
      </c>
      <c r="Z6" s="597"/>
      <c r="AA6" s="315">
        <v>2</v>
      </c>
      <c r="AB6" s="323">
        <v>9</v>
      </c>
      <c r="AC6" s="313">
        <v>16</v>
      </c>
      <c r="AD6" s="602"/>
      <c r="AE6" s="315">
        <v>2</v>
      </c>
      <c r="AF6" s="326">
        <v>9</v>
      </c>
      <c r="AG6" s="317">
        <v>16</v>
      </c>
      <c r="AH6" s="325">
        <v>23</v>
      </c>
      <c r="AI6" s="696"/>
      <c r="AJ6" s="324">
        <v>6</v>
      </c>
      <c r="AK6" s="323">
        <v>13</v>
      </c>
      <c r="AL6" s="322">
        <v>20</v>
      </c>
      <c r="AM6" s="602"/>
      <c r="AN6" s="315">
        <v>4</v>
      </c>
      <c r="AO6" s="314">
        <v>11</v>
      </c>
      <c r="AP6" s="320">
        <v>18</v>
      </c>
      <c r="AQ6" s="320">
        <v>25</v>
      </c>
      <c r="AR6" s="321">
        <v>1</v>
      </c>
      <c r="AS6" s="320">
        <v>8</v>
      </c>
      <c r="AT6" s="319">
        <v>15</v>
      </c>
      <c r="AU6" s="318">
        <v>22</v>
      </c>
      <c r="AV6" s="597"/>
      <c r="AW6" s="483">
        <v>6</v>
      </c>
      <c r="AX6" s="317">
        <v>13</v>
      </c>
      <c r="AY6" s="316">
        <v>20</v>
      </c>
      <c r="AZ6" s="603"/>
      <c r="BA6" s="315">
        <v>3</v>
      </c>
      <c r="BB6" s="314">
        <v>10</v>
      </c>
      <c r="BC6" s="314">
        <v>17</v>
      </c>
      <c r="BD6" s="313">
        <v>24</v>
      </c>
      <c r="BE6" s="637"/>
      <c r="BF6" s="705"/>
    </row>
    <row r="7" spans="1:58" ht="25.5" customHeight="1" thickBot="1">
      <c r="A7" s="581"/>
      <c r="B7" s="584"/>
      <c r="C7" s="586"/>
      <c r="D7" s="668"/>
      <c r="E7" s="312">
        <v>7</v>
      </c>
      <c r="F7" s="296">
        <v>14</v>
      </c>
      <c r="G7" s="296">
        <v>21</v>
      </c>
      <c r="H7" s="295">
        <v>28</v>
      </c>
      <c r="I7" s="675"/>
      <c r="J7" s="303">
        <v>12</v>
      </c>
      <c r="K7" s="293">
        <v>19</v>
      </c>
      <c r="L7" s="311">
        <v>26</v>
      </c>
      <c r="M7" s="604"/>
      <c r="N7" s="485">
        <v>9</v>
      </c>
      <c r="O7" s="302">
        <v>16</v>
      </c>
      <c r="P7" s="302">
        <v>23</v>
      </c>
      <c r="Q7" s="310">
        <v>30</v>
      </c>
      <c r="R7" s="294">
        <v>7</v>
      </c>
      <c r="S7" s="293">
        <v>14</v>
      </c>
      <c r="T7" s="293">
        <v>21</v>
      </c>
      <c r="U7" s="309">
        <v>28</v>
      </c>
      <c r="V7" s="608"/>
      <c r="W7" s="308">
        <v>11</v>
      </c>
      <c r="X7" s="307">
        <v>18</v>
      </c>
      <c r="Y7" s="306">
        <v>20</v>
      </c>
      <c r="Z7" s="598"/>
      <c r="AA7" s="294">
        <v>8</v>
      </c>
      <c r="AB7" s="302">
        <v>15</v>
      </c>
      <c r="AC7" s="292">
        <v>22</v>
      </c>
      <c r="AD7" s="693"/>
      <c r="AE7" s="294">
        <v>8</v>
      </c>
      <c r="AF7" s="305">
        <v>15</v>
      </c>
      <c r="AG7" s="296">
        <v>22</v>
      </c>
      <c r="AH7" s="304">
        <v>29</v>
      </c>
      <c r="AI7" s="697"/>
      <c r="AJ7" s="303">
        <v>12</v>
      </c>
      <c r="AK7" s="302">
        <v>19</v>
      </c>
      <c r="AL7" s="301">
        <v>26</v>
      </c>
      <c r="AM7" s="693"/>
      <c r="AN7" s="294">
        <v>10</v>
      </c>
      <c r="AO7" s="293">
        <v>17</v>
      </c>
      <c r="AP7" s="299">
        <v>24</v>
      </c>
      <c r="AQ7" s="299">
        <v>31</v>
      </c>
      <c r="AR7" s="300">
        <v>7</v>
      </c>
      <c r="AS7" s="299">
        <v>14</v>
      </c>
      <c r="AT7" s="298">
        <v>21</v>
      </c>
      <c r="AU7" s="297">
        <v>28</v>
      </c>
      <c r="AV7" s="598"/>
      <c r="AW7" s="485">
        <v>12</v>
      </c>
      <c r="AX7" s="296">
        <v>19</v>
      </c>
      <c r="AY7" s="295">
        <v>26</v>
      </c>
      <c r="AZ7" s="604"/>
      <c r="BA7" s="294">
        <v>9</v>
      </c>
      <c r="BB7" s="293">
        <v>16</v>
      </c>
      <c r="BC7" s="293">
        <v>23</v>
      </c>
      <c r="BD7" s="292">
        <v>30</v>
      </c>
      <c r="BE7" s="638"/>
      <c r="BF7" s="705"/>
    </row>
    <row r="8" spans="1:58" ht="21.75" customHeight="1" thickBot="1">
      <c r="A8" s="279"/>
      <c r="B8" s="278"/>
      <c r="C8" s="624" t="s">
        <v>148</v>
      </c>
      <c r="D8" s="625"/>
      <c r="E8" s="291"/>
      <c r="F8" s="628"/>
      <c r="G8" s="628"/>
      <c r="H8" s="628"/>
      <c r="I8" s="706"/>
      <c r="J8" s="708"/>
      <c r="K8" s="630"/>
      <c r="L8" s="630"/>
      <c r="M8" s="628"/>
      <c r="N8" s="290"/>
      <c r="O8" s="713"/>
      <c r="P8" s="713"/>
      <c r="Q8" s="713"/>
      <c r="R8" s="646"/>
      <c r="S8" s="646"/>
      <c r="T8" s="646"/>
      <c r="U8" s="715"/>
      <c r="V8" s="289" t="s">
        <v>65</v>
      </c>
      <c r="W8" s="289" t="s">
        <v>65</v>
      </c>
      <c r="X8" s="641"/>
      <c r="Y8" s="641"/>
      <c r="Z8" s="646"/>
      <c r="AA8" s="646"/>
      <c r="AB8" s="713"/>
      <c r="AC8" s="646"/>
      <c r="AD8" s="276" t="s">
        <v>65</v>
      </c>
      <c r="AE8" s="288"/>
      <c r="AF8" s="717"/>
      <c r="AG8" s="639"/>
      <c r="AH8" s="715"/>
      <c r="AI8" s="713"/>
      <c r="AJ8" s="713"/>
      <c r="AK8" s="713"/>
      <c r="AL8" s="713"/>
      <c r="AM8" s="477"/>
      <c r="AN8" s="476"/>
      <c r="AO8" s="646"/>
      <c r="AP8" s="721"/>
      <c r="AQ8" s="721"/>
      <c r="AR8" s="721"/>
      <c r="AS8" s="287"/>
      <c r="AT8" s="723"/>
      <c r="AU8" s="719"/>
      <c r="AV8" s="652"/>
      <c r="AW8" s="652"/>
      <c r="AX8" s="652"/>
      <c r="AY8" s="652"/>
      <c r="AZ8" s="652"/>
      <c r="BA8" s="652"/>
      <c r="BB8" s="652"/>
      <c r="BC8" s="652"/>
      <c r="BD8" s="648"/>
      <c r="BE8" s="286"/>
      <c r="BF8" s="257"/>
    </row>
    <row r="9" spans="1:58" ht="19.5" customHeight="1" thickBot="1">
      <c r="A9" s="279"/>
      <c r="B9" s="278"/>
      <c r="C9" s="661" t="s">
        <v>147</v>
      </c>
      <c r="D9" s="662"/>
      <c r="E9" s="283"/>
      <c r="F9" s="628"/>
      <c r="G9" s="628"/>
      <c r="H9" s="628"/>
      <c r="I9" s="706"/>
      <c r="J9" s="708"/>
      <c r="K9" s="630"/>
      <c r="L9" s="630"/>
      <c r="M9" s="628"/>
      <c r="N9" s="276" t="s">
        <v>65</v>
      </c>
      <c r="O9" s="713"/>
      <c r="P9" s="713"/>
      <c r="Q9" s="713"/>
      <c r="R9" s="646"/>
      <c r="S9" s="646"/>
      <c r="T9" s="646"/>
      <c r="U9" s="715"/>
      <c r="V9" s="276" t="s">
        <v>65</v>
      </c>
      <c r="W9" s="276" t="s">
        <v>65</v>
      </c>
      <c r="X9" s="641"/>
      <c r="Y9" s="641"/>
      <c r="Z9" s="646"/>
      <c r="AA9" s="646"/>
      <c r="AB9" s="713"/>
      <c r="AC9" s="646"/>
      <c r="AD9" s="275"/>
      <c r="AE9" s="282"/>
      <c r="AF9" s="717"/>
      <c r="AG9" s="639"/>
      <c r="AH9" s="715"/>
      <c r="AI9" s="713"/>
      <c r="AJ9" s="713"/>
      <c r="AK9" s="713"/>
      <c r="AL9" s="713"/>
      <c r="AN9" s="284"/>
      <c r="AO9" s="646"/>
      <c r="AP9" s="721"/>
      <c r="AQ9" s="721"/>
      <c r="AR9" s="721"/>
      <c r="AS9" s="575"/>
      <c r="AT9" s="719"/>
      <c r="AU9" s="719"/>
      <c r="AV9" s="652"/>
      <c r="AW9" s="652"/>
      <c r="AX9" s="652"/>
      <c r="AY9" s="652"/>
      <c r="AZ9" s="652"/>
      <c r="BA9" s="652"/>
      <c r="BB9" s="652"/>
      <c r="BC9" s="652"/>
      <c r="BD9" s="648"/>
      <c r="BE9" s="280"/>
      <c r="BF9" s="257"/>
    </row>
    <row r="10" spans="1:58" ht="19.5" customHeight="1" thickBot="1">
      <c r="A10" s="279"/>
      <c r="B10" s="278"/>
      <c r="C10" s="661" t="s">
        <v>180</v>
      </c>
      <c r="D10" s="662"/>
      <c r="E10" s="283"/>
      <c r="F10" s="628"/>
      <c r="G10" s="628"/>
      <c r="H10" s="628"/>
      <c r="I10" s="706"/>
      <c r="J10" s="708"/>
      <c r="K10" s="630"/>
      <c r="L10" s="630"/>
      <c r="M10" s="628"/>
      <c r="N10" s="281"/>
      <c r="O10" s="713"/>
      <c r="P10" s="713"/>
      <c r="Q10" s="713"/>
      <c r="R10" s="646"/>
      <c r="S10" s="646"/>
      <c r="T10" s="646"/>
      <c r="U10" s="715"/>
      <c r="V10" s="276" t="s">
        <v>65</v>
      </c>
      <c r="W10" s="276" t="s">
        <v>65</v>
      </c>
      <c r="X10" s="641"/>
      <c r="Y10" s="641"/>
      <c r="Z10" s="646"/>
      <c r="AA10" s="646"/>
      <c r="AB10" s="713"/>
      <c r="AC10" s="646"/>
      <c r="AD10" s="275"/>
      <c r="AE10" s="282"/>
      <c r="AF10" s="717"/>
      <c r="AG10" s="639"/>
      <c r="AH10" s="715"/>
      <c r="AI10" s="713"/>
      <c r="AJ10" s="713"/>
      <c r="AK10" s="713"/>
      <c r="AL10" s="713"/>
      <c r="AM10" s="274"/>
      <c r="AO10" s="646"/>
      <c r="AP10" s="721"/>
      <c r="AQ10" s="721"/>
      <c r="AR10" s="721"/>
      <c r="AS10" s="272"/>
      <c r="AT10" s="719"/>
      <c r="AU10" s="719"/>
      <c r="AV10" s="652"/>
      <c r="AW10" s="652"/>
      <c r="AX10" s="652"/>
      <c r="AY10" s="652"/>
      <c r="AZ10" s="652"/>
      <c r="BA10" s="652"/>
      <c r="BB10" s="652"/>
      <c r="BC10" s="652"/>
      <c r="BD10" s="648"/>
      <c r="BE10" s="280"/>
      <c r="BF10" s="257"/>
    </row>
    <row r="11" spans="1:58" ht="20.25" customHeight="1" thickBot="1">
      <c r="A11" s="279"/>
      <c r="B11" s="278"/>
      <c r="C11" s="661" t="s">
        <v>181</v>
      </c>
      <c r="D11" s="662"/>
      <c r="E11" s="283"/>
      <c r="F11" s="628"/>
      <c r="G11" s="628"/>
      <c r="H11" s="628"/>
      <c r="I11" s="706"/>
      <c r="J11" s="708"/>
      <c r="K11" s="630"/>
      <c r="L11" s="630"/>
      <c r="M11" s="628"/>
      <c r="N11" s="285"/>
      <c r="O11" s="713"/>
      <c r="P11" s="713"/>
      <c r="Q11" s="713"/>
      <c r="R11" s="646"/>
      <c r="S11" s="646"/>
      <c r="T11" s="646"/>
      <c r="U11" s="715"/>
      <c r="V11" s="276" t="s">
        <v>65</v>
      </c>
      <c r="W11" s="276" t="s">
        <v>65</v>
      </c>
      <c r="X11" s="641"/>
      <c r="Y11" s="641"/>
      <c r="Z11" s="646"/>
      <c r="AA11" s="646"/>
      <c r="AB11" s="713"/>
      <c r="AC11" s="646"/>
      <c r="AD11" s="275"/>
      <c r="AF11" s="717"/>
      <c r="AG11" s="639"/>
      <c r="AH11" s="715"/>
      <c r="AI11" s="713"/>
      <c r="AJ11" s="713"/>
      <c r="AK11" s="713"/>
      <c r="AL11" s="713"/>
      <c r="AM11" s="281"/>
      <c r="AN11" s="284"/>
      <c r="AO11" s="646"/>
      <c r="AP11" s="721"/>
      <c r="AQ11" s="721"/>
      <c r="AR11" s="721"/>
      <c r="AS11" s="272"/>
      <c r="AT11" s="719"/>
      <c r="AU11" s="719"/>
      <c r="AV11" s="652"/>
      <c r="AW11" s="652"/>
      <c r="AX11" s="652"/>
      <c r="AY11" s="652"/>
      <c r="AZ11" s="652"/>
      <c r="BA11" s="652"/>
      <c r="BB11" s="652"/>
      <c r="BC11" s="652"/>
      <c r="BD11" s="648"/>
      <c r="BE11" s="280"/>
      <c r="BF11" s="257"/>
    </row>
    <row r="12" spans="1:58" ht="19.5" customHeight="1" thickBot="1">
      <c r="A12" s="279"/>
      <c r="B12" s="278"/>
      <c r="C12" s="726" t="s">
        <v>151</v>
      </c>
      <c r="D12" s="727"/>
      <c r="E12" s="283"/>
      <c r="F12" s="628"/>
      <c r="G12" s="628"/>
      <c r="H12" s="628"/>
      <c r="I12" s="706"/>
      <c r="J12" s="708"/>
      <c r="K12" s="630"/>
      <c r="L12" s="630"/>
      <c r="M12" s="628"/>
      <c r="N12" s="274"/>
      <c r="O12" s="713"/>
      <c r="P12" s="713"/>
      <c r="Q12" s="713"/>
      <c r="R12" s="646"/>
      <c r="S12" s="646"/>
      <c r="T12" s="646"/>
      <c r="U12" s="715"/>
      <c r="V12" s="276" t="s">
        <v>65</v>
      </c>
      <c r="W12" s="276" t="s">
        <v>65</v>
      </c>
      <c r="X12" s="641"/>
      <c r="Y12" s="641"/>
      <c r="Z12" s="646"/>
      <c r="AA12" s="646"/>
      <c r="AB12" s="713"/>
      <c r="AC12" s="646"/>
      <c r="AE12" s="282"/>
      <c r="AF12" s="717"/>
      <c r="AG12" s="639"/>
      <c r="AH12" s="715"/>
      <c r="AI12" s="713"/>
      <c r="AJ12" s="713"/>
      <c r="AK12" s="713"/>
      <c r="AL12" s="713"/>
      <c r="AM12" s="276" t="s">
        <v>65</v>
      </c>
      <c r="AN12" s="273"/>
      <c r="AO12" s="646"/>
      <c r="AP12" s="721"/>
      <c r="AQ12" s="721"/>
      <c r="AR12" s="721"/>
      <c r="AS12" s="276" t="s">
        <v>65</v>
      </c>
      <c r="AT12" s="719"/>
      <c r="AU12" s="719"/>
      <c r="AV12" s="652"/>
      <c r="AW12" s="652"/>
      <c r="AX12" s="652"/>
      <c r="AY12" s="652"/>
      <c r="AZ12" s="652"/>
      <c r="BA12" s="652"/>
      <c r="BB12" s="652"/>
      <c r="BC12" s="652"/>
      <c r="BD12" s="648"/>
      <c r="BE12" s="280"/>
      <c r="BF12" s="257"/>
    </row>
    <row r="13" spans="1:58" ht="18" customHeight="1" thickBot="1">
      <c r="A13" s="279"/>
      <c r="B13" s="278"/>
      <c r="C13" s="663" t="s">
        <v>150</v>
      </c>
      <c r="D13" s="728"/>
      <c r="E13" s="283"/>
      <c r="F13" s="628"/>
      <c r="G13" s="628"/>
      <c r="H13" s="628"/>
      <c r="I13" s="706"/>
      <c r="J13" s="708"/>
      <c r="K13" s="630"/>
      <c r="L13" s="630"/>
      <c r="M13" s="628"/>
      <c r="N13" s="285"/>
      <c r="O13" s="713"/>
      <c r="P13" s="713"/>
      <c r="Q13" s="713"/>
      <c r="R13" s="646"/>
      <c r="S13" s="646"/>
      <c r="T13" s="646"/>
      <c r="U13" s="715"/>
      <c r="V13" s="276" t="s">
        <v>65</v>
      </c>
      <c r="W13" s="276" t="s">
        <v>65</v>
      </c>
      <c r="X13" s="641"/>
      <c r="Y13" s="641"/>
      <c r="Z13" s="646"/>
      <c r="AA13" s="646"/>
      <c r="AB13" s="713"/>
      <c r="AC13" s="646"/>
      <c r="AD13" s="275"/>
      <c r="AE13" s="282"/>
      <c r="AF13" s="717"/>
      <c r="AG13" s="639"/>
      <c r="AH13" s="715"/>
      <c r="AI13" s="713"/>
      <c r="AJ13" s="713"/>
      <c r="AK13" s="713"/>
      <c r="AL13" s="713"/>
      <c r="AM13" s="281"/>
      <c r="AN13" s="276" t="s">
        <v>65</v>
      </c>
      <c r="AO13" s="646"/>
      <c r="AP13" s="721"/>
      <c r="AQ13" s="721"/>
      <c r="AR13" s="721"/>
      <c r="AS13" s="272"/>
      <c r="AT13" s="719"/>
      <c r="AU13" s="719"/>
      <c r="AV13" s="652"/>
      <c r="AW13" s="652"/>
      <c r="AX13" s="652"/>
      <c r="AY13" s="652"/>
      <c r="AZ13" s="652"/>
      <c r="BA13" s="652"/>
      <c r="BB13" s="652"/>
      <c r="BC13" s="652"/>
      <c r="BD13" s="648"/>
      <c r="BE13" s="280"/>
      <c r="BF13" s="257"/>
    </row>
    <row r="14" spans="1:58" ht="27.75" customHeight="1" thickBot="1">
      <c r="A14" s="279"/>
      <c r="B14" s="278"/>
      <c r="C14" s="729" t="s">
        <v>149</v>
      </c>
      <c r="D14" s="730"/>
      <c r="E14" s="277"/>
      <c r="F14" s="629"/>
      <c r="G14" s="629"/>
      <c r="H14" s="629"/>
      <c r="I14" s="707"/>
      <c r="J14" s="709"/>
      <c r="K14" s="631"/>
      <c r="L14" s="631"/>
      <c r="M14" s="629"/>
      <c r="N14" s="274"/>
      <c r="O14" s="714"/>
      <c r="P14" s="714"/>
      <c r="Q14" s="714"/>
      <c r="R14" s="647"/>
      <c r="S14" s="647"/>
      <c r="T14" s="647"/>
      <c r="U14" s="716"/>
      <c r="V14" s="276" t="s">
        <v>65</v>
      </c>
      <c r="W14" s="276" t="s">
        <v>65</v>
      </c>
      <c r="X14" s="642"/>
      <c r="Y14" s="642"/>
      <c r="Z14" s="647"/>
      <c r="AA14" s="647"/>
      <c r="AB14" s="714"/>
      <c r="AC14" s="647"/>
      <c r="AD14" s="275"/>
      <c r="AE14" s="276" t="s">
        <v>65</v>
      </c>
      <c r="AF14" s="718"/>
      <c r="AG14" s="640"/>
      <c r="AH14" s="716"/>
      <c r="AI14" s="714"/>
      <c r="AJ14" s="714"/>
      <c r="AK14" s="714"/>
      <c r="AL14" s="714"/>
      <c r="AM14" s="274"/>
      <c r="AN14" s="273"/>
      <c r="AO14" s="647"/>
      <c r="AP14" s="722"/>
      <c r="AQ14" s="722"/>
      <c r="AR14" s="722"/>
      <c r="AS14" s="272"/>
      <c r="AT14" s="720"/>
      <c r="AU14" s="720"/>
      <c r="AV14" s="653"/>
      <c r="AW14" s="653"/>
      <c r="AX14" s="653"/>
      <c r="AY14" s="653"/>
      <c r="AZ14" s="653"/>
      <c r="BA14" s="653"/>
      <c r="BB14" s="653"/>
      <c r="BC14" s="653"/>
      <c r="BD14" s="649"/>
      <c r="BE14" s="258"/>
      <c r="BF14" s="257"/>
    </row>
    <row r="15" spans="1:58" ht="25.5" customHeight="1" thickBot="1">
      <c r="A15" s="654" t="s">
        <v>146</v>
      </c>
      <c r="B15" s="655"/>
      <c r="C15" s="731"/>
      <c r="D15" s="732"/>
      <c r="E15" s="270">
        <f>SUM(E17:E56)</f>
        <v>36</v>
      </c>
      <c r="F15" s="269">
        <f>SUM(F17:F53)</f>
        <v>36</v>
      </c>
      <c r="G15" s="269">
        <f>SUM(G17:G53)</f>
        <v>36</v>
      </c>
      <c r="H15" s="269">
        <f>SUM(H17:H53)</f>
        <v>36</v>
      </c>
      <c r="I15" s="271">
        <f>SUM(I17:I56)</f>
        <v>36</v>
      </c>
      <c r="J15" s="270">
        <f>SUM(J17:J56)</f>
        <v>36</v>
      </c>
      <c r="K15" s="269">
        <f>SUM(K17:K53)</f>
        <v>36</v>
      </c>
      <c r="L15" s="269">
        <f>SUM(L17:L53)</f>
        <v>36</v>
      </c>
      <c r="M15" s="269">
        <f>SUM(M17:M53)</f>
        <v>36</v>
      </c>
      <c r="N15" s="269">
        <f>SUM(N17:N53)</f>
        <v>36</v>
      </c>
      <c r="O15" s="270">
        <f>SUM(O17:O56)</f>
        <v>36</v>
      </c>
      <c r="P15" s="270">
        <f>SUM(P17:P56)</f>
        <v>36</v>
      </c>
      <c r="Q15" s="270">
        <f>SUM(Q17:Q56)</f>
        <v>36</v>
      </c>
      <c r="R15" s="269">
        <f>SUM(R17:R53)</f>
        <v>36</v>
      </c>
      <c r="S15" s="269">
        <f>SUM(S17:S53)</f>
        <v>36</v>
      </c>
      <c r="T15" s="269">
        <f>SUM(T17:T53)</f>
        <v>36</v>
      </c>
      <c r="U15" s="268">
        <f>SUM(U17:U56)</f>
        <v>36</v>
      </c>
      <c r="V15" s="267"/>
      <c r="W15" s="267"/>
      <c r="X15" s="263">
        <f t="shared" ref="X15:AG15" si="0">SUM(X18:X53)</f>
        <v>36</v>
      </c>
      <c r="Y15" s="263">
        <f t="shared" si="0"/>
        <v>36</v>
      </c>
      <c r="Z15" s="266">
        <f t="shared" si="0"/>
        <v>36</v>
      </c>
      <c r="AA15" s="266">
        <f t="shared" si="0"/>
        <v>36</v>
      </c>
      <c r="AB15" s="264">
        <f t="shared" si="0"/>
        <v>36</v>
      </c>
      <c r="AC15" s="266">
        <f t="shared" si="0"/>
        <v>36</v>
      </c>
      <c r="AD15" s="263">
        <f t="shared" si="0"/>
        <v>36</v>
      </c>
      <c r="AE15" s="266">
        <f t="shared" si="0"/>
        <v>36</v>
      </c>
      <c r="AF15" s="263">
        <f t="shared" si="0"/>
        <v>36</v>
      </c>
      <c r="AG15" s="263">
        <f t="shared" si="0"/>
        <v>36</v>
      </c>
      <c r="AH15" s="265">
        <f>SUM(AH18:AH55)</f>
        <v>36</v>
      </c>
      <c r="AI15" s="264">
        <f>SUM(AI18:AI55)</f>
        <v>36</v>
      </c>
      <c r="AJ15" s="264">
        <f>SUM(AJ18:AJ55)</f>
        <v>36</v>
      </c>
      <c r="AK15" s="264">
        <f>SUM(AK18:AK55)</f>
        <v>36</v>
      </c>
      <c r="AL15" s="264">
        <f>SUM(AL18:AL55)</f>
        <v>36</v>
      </c>
      <c r="AM15" s="263">
        <f t="shared" ref="AM15:AT15" si="1">SUM(AM18:AM53)</f>
        <v>36</v>
      </c>
      <c r="AN15" s="263">
        <f t="shared" si="1"/>
        <v>36</v>
      </c>
      <c r="AO15" s="263">
        <f t="shared" si="1"/>
        <v>36</v>
      </c>
      <c r="AP15" s="262">
        <f t="shared" si="1"/>
        <v>0</v>
      </c>
      <c r="AQ15" s="262">
        <f t="shared" si="1"/>
        <v>0</v>
      </c>
      <c r="AR15" s="262">
        <f t="shared" si="1"/>
        <v>0</v>
      </c>
      <c r="AS15" s="262">
        <f t="shared" si="1"/>
        <v>0</v>
      </c>
      <c r="AT15" s="262">
        <f t="shared" si="1"/>
        <v>0</v>
      </c>
      <c r="AU15" s="261">
        <f>SUM(AU17:AU49)</f>
        <v>0</v>
      </c>
      <c r="AV15" s="71"/>
      <c r="AW15" s="260"/>
      <c r="AX15" s="137"/>
      <c r="AY15" s="137"/>
      <c r="AZ15" s="137"/>
      <c r="BA15" s="137"/>
      <c r="BB15" s="137"/>
      <c r="BC15" s="137"/>
      <c r="BD15" s="259"/>
      <c r="BE15" s="258"/>
      <c r="BF15" s="257"/>
    </row>
    <row r="16" spans="1:58" ht="25.5" customHeight="1" thickBot="1">
      <c r="A16" s="657" t="s">
        <v>145</v>
      </c>
      <c r="B16" s="658"/>
      <c r="C16" s="256">
        <f>D16+BE16</f>
        <v>1260</v>
      </c>
      <c r="D16" s="240">
        <f>SUM(E15:U15)</f>
        <v>612</v>
      </c>
      <c r="E16" s="245"/>
      <c r="F16" s="244"/>
      <c r="G16" s="244"/>
      <c r="H16" s="244"/>
      <c r="I16" s="255"/>
      <c r="J16" s="245"/>
      <c r="K16" s="243"/>
      <c r="L16" s="243"/>
      <c r="M16" s="244"/>
      <c r="N16" s="244"/>
      <c r="O16" s="245"/>
      <c r="P16" s="245"/>
      <c r="Q16" s="245"/>
      <c r="R16" s="243"/>
      <c r="S16" s="243"/>
      <c r="T16" s="243"/>
      <c r="U16" s="254"/>
      <c r="V16" s="253"/>
      <c r="W16" s="252"/>
      <c r="X16" s="251"/>
      <c r="Y16" s="250"/>
      <c r="Z16" s="243"/>
      <c r="AA16" s="243"/>
      <c r="AB16" s="245"/>
      <c r="AC16" s="243"/>
      <c r="AD16" s="248"/>
      <c r="AE16" s="243"/>
      <c r="AF16" s="249"/>
      <c r="AG16" s="248"/>
      <c r="AH16" s="247"/>
      <c r="AI16" s="246"/>
      <c r="AJ16" s="246"/>
      <c r="AK16" s="245"/>
      <c r="AL16" s="245"/>
      <c r="AM16" s="244"/>
      <c r="AN16" s="243"/>
      <c r="AO16" s="243"/>
      <c r="AP16" s="236"/>
      <c r="AQ16" s="236"/>
      <c r="AR16" s="236"/>
      <c r="AS16" s="236"/>
      <c r="AT16" s="236"/>
      <c r="AU16" s="242"/>
      <c r="AV16" s="71"/>
      <c r="AW16" s="238"/>
      <c r="AX16" s="94"/>
      <c r="AY16" s="94"/>
      <c r="AZ16" s="94"/>
      <c r="BA16" s="94"/>
      <c r="BB16" s="94"/>
      <c r="BC16" s="94"/>
      <c r="BD16" s="93"/>
      <c r="BE16" s="241">
        <f>SUM(X15:AU15)</f>
        <v>648</v>
      </c>
      <c r="BF16" s="240">
        <f>BF17+BF23+BF39+BF49+BF55</f>
        <v>1050</v>
      </c>
    </row>
    <row r="17" spans="1:59" ht="54" customHeight="1" thickBot="1">
      <c r="A17" s="724" t="s">
        <v>144</v>
      </c>
      <c r="B17" s="725"/>
      <c r="C17" s="174">
        <f>SUM(C18:C22)</f>
        <v>167</v>
      </c>
      <c r="D17" s="163">
        <f>SUM(D18:D22)</f>
        <v>50</v>
      </c>
      <c r="E17" s="213"/>
      <c r="F17" s="200"/>
      <c r="G17" s="200"/>
      <c r="H17" s="200"/>
      <c r="I17" s="221"/>
      <c r="J17" s="201"/>
      <c r="K17" s="206"/>
      <c r="L17" s="206"/>
      <c r="M17" s="200"/>
      <c r="N17" s="200"/>
      <c r="O17" s="201"/>
      <c r="P17" s="201"/>
      <c r="Q17" s="201"/>
      <c r="R17" s="206"/>
      <c r="S17" s="206"/>
      <c r="T17" s="206"/>
      <c r="U17" s="220"/>
      <c r="V17" s="219"/>
      <c r="W17" s="218"/>
      <c r="X17" s="208"/>
      <c r="Y17" s="239"/>
      <c r="Z17" s="207"/>
      <c r="AA17" s="206"/>
      <c r="AB17" s="201"/>
      <c r="AC17" s="206"/>
      <c r="AD17" s="204"/>
      <c r="AE17" s="206"/>
      <c r="AF17" s="205"/>
      <c r="AG17" s="204"/>
      <c r="AH17" s="203"/>
      <c r="AI17" s="202"/>
      <c r="AJ17" s="202"/>
      <c r="AK17" s="201"/>
      <c r="AL17" s="201"/>
      <c r="AM17" s="200"/>
      <c r="AN17" s="206"/>
      <c r="AO17" s="206"/>
      <c r="AP17" s="196"/>
      <c r="AQ17" s="196"/>
      <c r="AR17" s="96"/>
      <c r="AS17" s="96"/>
      <c r="AT17" s="96"/>
      <c r="AU17" s="195"/>
      <c r="AV17" s="71"/>
      <c r="AW17" s="238"/>
      <c r="AX17" s="94"/>
      <c r="AY17" s="94"/>
      <c r="AZ17" s="94"/>
      <c r="BA17" s="94"/>
      <c r="BB17" s="94"/>
      <c r="BC17" s="94"/>
      <c r="BD17" s="93"/>
      <c r="BE17" s="163">
        <f>SUM(BE18:BE22)</f>
        <v>117</v>
      </c>
      <c r="BF17" s="162">
        <f>SUM(BF18:BF22)</f>
        <v>167</v>
      </c>
    </row>
    <row r="18" spans="1:59" s="120" customFormat="1" ht="48" thickBot="1">
      <c r="A18" s="733" t="s">
        <v>24</v>
      </c>
      <c r="B18" s="161" t="s">
        <v>25</v>
      </c>
      <c r="C18" s="88">
        <f>D18+BE18</f>
        <v>48</v>
      </c>
      <c r="D18" s="87">
        <f>SUM(E18:U18)</f>
        <v>20</v>
      </c>
      <c r="E18" s="83"/>
      <c r="F18" s="84">
        <v>2</v>
      </c>
      <c r="G18" s="84">
        <v>2</v>
      </c>
      <c r="H18" s="84">
        <v>2</v>
      </c>
      <c r="I18" s="85"/>
      <c r="J18" s="83"/>
      <c r="K18" s="84">
        <v>2</v>
      </c>
      <c r="L18" s="84">
        <v>2</v>
      </c>
      <c r="M18" s="84">
        <v>2</v>
      </c>
      <c r="N18" s="84">
        <v>2</v>
      </c>
      <c r="O18" s="83"/>
      <c r="P18" s="83"/>
      <c r="Q18" s="83"/>
      <c r="R18" s="82">
        <v>2</v>
      </c>
      <c r="S18" s="82">
        <v>2</v>
      </c>
      <c r="T18" s="82">
        <v>2</v>
      </c>
      <c r="U18" s="237"/>
      <c r="V18" s="210"/>
      <c r="W18" s="210"/>
      <c r="X18" s="225">
        <v>2</v>
      </c>
      <c r="Y18" s="74">
        <v>2</v>
      </c>
      <c r="Z18" s="74">
        <v>2</v>
      </c>
      <c r="AA18" s="74">
        <v>2</v>
      </c>
      <c r="AB18" s="75"/>
      <c r="AC18" s="74">
        <v>2</v>
      </c>
      <c r="AD18" s="74">
        <v>2</v>
      </c>
      <c r="AE18" s="74">
        <v>2</v>
      </c>
      <c r="AF18" s="74">
        <v>2</v>
      </c>
      <c r="AG18" s="74">
        <v>2</v>
      </c>
      <c r="AH18" s="190">
        <v>10</v>
      </c>
      <c r="AI18" s="75"/>
      <c r="AJ18" s="75"/>
      <c r="AK18" s="75"/>
      <c r="AL18" s="75"/>
      <c r="AM18" s="224"/>
      <c r="AN18" s="112"/>
      <c r="AO18" s="112"/>
      <c r="AP18" s="126"/>
      <c r="AQ18" s="222"/>
      <c r="AR18" s="73"/>
      <c r="AS18" s="73"/>
      <c r="AT18" s="73"/>
      <c r="AU18" s="96"/>
      <c r="AV18" s="71"/>
      <c r="AW18" s="94"/>
      <c r="AX18" s="94"/>
      <c r="AY18" s="94"/>
      <c r="AZ18" s="94"/>
      <c r="BA18" s="94"/>
      <c r="BB18" s="94"/>
      <c r="BC18" s="94"/>
      <c r="BD18" s="93"/>
      <c r="BE18" s="68">
        <f>SUM(X18:AT18)</f>
        <v>28</v>
      </c>
      <c r="BF18" s="67">
        <f>D18+BE18</f>
        <v>48</v>
      </c>
    </row>
    <row r="19" spans="1:59" s="120" customFormat="1" ht="26.25" customHeight="1" thickBot="1">
      <c r="A19" s="734"/>
      <c r="B19" s="161" t="s">
        <v>136</v>
      </c>
      <c r="C19" s="88">
        <f>D19+BE19</f>
        <v>2</v>
      </c>
      <c r="D19" s="87">
        <f>SUM(E19:U19)</f>
        <v>0</v>
      </c>
      <c r="E19" s="83"/>
      <c r="F19" s="84"/>
      <c r="G19" s="84"/>
      <c r="H19" s="84"/>
      <c r="I19" s="85"/>
      <c r="J19" s="83"/>
      <c r="K19" s="84"/>
      <c r="L19" s="84"/>
      <c r="M19" s="84"/>
      <c r="N19" s="84"/>
      <c r="O19" s="83"/>
      <c r="P19" s="83"/>
      <c r="Q19" s="83"/>
      <c r="R19" s="82"/>
      <c r="S19" s="82"/>
      <c r="T19" s="82"/>
      <c r="U19" s="237"/>
      <c r="V19" s="210"/>
      <c r="W19" s="210"/>
      <c r="X19" s="225"/>
      <c r="Y19" s="225"/>
      <c r="Z19" s="225"/>
      <c r="AA19" s="225"/>
      <c r="AB19" s="226"/>
      <c r="AC19" s="225"/>
      <c r="AD19" s="225"/>
      <c r="AE19" s="74"/>
      <c r="AF19" s="74"/>
      <c r="AG19" s="74"/>
      <c r="AH19" s="190">
        <v>2</v>
      </c>
      <c r="AI19" s="75"/>
      <c r="AJ19" s="75"/>
      <c r="AK19" s="75"/>
      <c r="AL19" s="75"/>
      <c r="AM19" s="224"/>
      <c r="AN19" s="112"/>
      <c r="AO19" s="112"/>
      <c r="AP19" s="126"/>
      <c r="AQ19" s="222"/>
      <c r="AR19" s="73"/>
      <c r="AS19" s="73"/>
      <c r="AT19" s="73"/>
      <c r="AU19" s="236"/>
      <c r="AV19" s="71"/>
      <c r="AW19" s="94"/>
      <c r="AX19" s="94"/>
      <c r="AY19" s="94"/>
      <c r="AZ19" s="94"/>
      <c r="BA19" s="94"/>
      <c r="BB19" s="94"/>
      <c r="BC19" s="94"/>
      <c r="BD19" s="93"/>
      <c r="BE19" s="68">
        <f>SUM(X19:AT19)</f>
        <v>2</v>
      </c>
      <c r="BF19" s="67">
        <f>D19+BE19</f>
        <v>2</v>
      </c>
    </row>
    <row r="20" spans="1:59" ht="27" customHeight="1" thickBot="1">
      <c r="A20" s="229" t="s">
        <v>28</v>
      </c>
      <c r="B20" s="188" t="s">
        <v>17</v>
      </c>
      <c r="C20" s="88">
        <f>D20+BE20</f>
        <v>44</v>
      </c>
      <c r="D20" s="87">
        <f>SUM(E20:U20)</f>
        <v>20</v>
      </c>
      <c r="E20" s="83"/>
      <c r="F20" s="84">
        <v>2</v>
      </c>
      <c r="G20" s="84">
        <v>2</v>
      </c>
      <c r="H20" s="84">
        <v>2</v>
      </c>
      <c r="I20" s="85"/>
      <c r="J20" s="83"/>
      <c r="K20" s="84">
        <v>2</v>
      </c>
      <c r="L20" s="84">
        <v>2</v>
      </c>
      <c r="M20" s="84">
        <v>2</v>
      </c>
      <c r="N20" s="84">
        <v>2</v>
      </c>
      <c r="O20" s="83"/>
      <c r="P20" s="83"/>
      <c r="Q20" s="83"/>
      <c r="R20" s="82">
        <v>2</v>
      </c>
      <c r="S20" s="82">
        <v>2</v>
      </c>
      <c r="T20" s="235">
        <v>2</v>
      </c>
      <c r="U20" s="81"/>
      <c r="V20" s="234"/>
      <c r="W20" s="233"/>
      <c r="X20" s="225">
        <v>2</v>
      </c>
      <c r="Y20" s="225">
        <v>2</v>
      </c>
      <c r="Z20" s="225">
        <v>2</v>
      </c>
      <c r="AA20" s="225">
        <v>2</v>
      </c>
      <c r="AB20" s="226"/>
      <c r="AC20" s="225">
        <v>2</v>
      </c>
      <c r="AD20" s="225">
        <v>2</v>
      </c>
      <c r="AE20" s="74">
        <v>2</v>
      </c>
      <c r="AF20" s="74">
        <v>2</v>
      </c>
      <c r="AG20" s="74">
        <v>2</v>
      </c>
      <c r="AH20" s="97"/>
      <c r="AI20" s="75"/>
      <c r="AJ20" s="75"/>
      <c r="AK20" s="75"/>
      <c r="AL20" s="75"/>
      <c r="AM20" s="74">
        <v>2</v>
      </c>
      <c r="AN20" s="232">
        <v>2</v>
      </c>
      <c r="AO20" s="231">
        <v>2</v>
      </c>
      <c r="AP20" s="230"/>
      <c r="AQ20" s="73"/>
      <c r="AR20" s="73"/>
      <c r="AS20" s="73"/>
      <c r="AT20" s="73"/>
      <c r="AU20" s="222"/>
      <c r="AV20" s="71"/>
      <c r="AW20" s="94"/>
      <c r="AX20" s="94"/>
      <c r="AY20" s="94"/>
      <c r="AZ20" s="94"/>
      <c r="BA20" s="94"/>
      <c r="BB20" s="94"/>
      <c r="BC20" s="94"/>
      <c r="BD20" s="93"/>
      <c r="BE20" s="68">
        <f>SUM(X20:AT20)</f>
        <v>24</v>
      </c>
      <c r="BF20" s="67">
        <f>D20+BE20</f>
        <v>44</v>
      </c>
    </row>
    <row r="21" spans="1:59" ht="39.75" customHeight="1" thickBot="1">
      <c r="A21" s="229" t="s">
        <v>29</v>
      </c>
      <c r="B21" s="188" t="s">
        <v>30</v>
      </c>
      <c r="C21" s="88">
        <f>D21+BE21</f>
        <v>37</v>
      </c>
      <c r="D21" s="87">
        <f>SUM(E21:U21)</f>
        <v>10</v>
      </c>
      <c r="E21" s="83"/>
      <c r="F21" s="84">
        <v>1</v>
      </c>
      <c r="G21" s="84">
        <v>1</v>
      </c>
      <c r="H21" s="84">
        <v>1</v>
      </c>
      <c r="I21" s="85"/>
      <c r="J21" s="83"/>
      <c r="K21" s="84">
        <v>1</v>
      </c>
      <c r="L21" s="84">
        <v>1</v>
      </c>
      <c r="M21" s="84">
        <v>1</v>
      </c>
      <c r="N21" s="84">
        <v>1</v>
      </c>
      <c r="O21" s="83"/>
      <c r="P21" s="83"/>
      <c r="Q21" s="83"/>
      <c r="R21" s="82">
        <v>1</v>
      </c>
      <c r="S21" s="82">
        <v>1</v>
      </c>
      <c r="T21" s="82">
        <v>1</v>
      </c>
      <c r="U21" s="81"/>
      <c r="V21" s="227"/>
      <c r="W21" s="131"/>
      <c r="X21" s="225">
        <v>2</v>
      </c>
      <c r="Y21" s="225">
        <v>2</v>
      </c>
      <c r="Z21" s="225">
        <v>2</v>
      </c>
      <c r="AA21" s="225">
        <v>2</v>
      </c>
      <c r="AB21" s="226"/>
      <c r="AC21" s="225">
        <v>2</v>
      </c>
      <c r="AD21" s="225">
        <v>2</v>
      </c>
      <c r="AE21" s="74">
        <v>2</v>
      </c>
      <c r="AF21" s="74">
        <v>2</v>
      </c>
      <c r="AG21" s="74">
        <v>2</v>
      </c>
      <c r="AH21" s="97"/>
      <c r="AI21" s="75"/>
      <c r="AJ21" s="75"/>
      <c r="AK21" s="75"/>
      <c r="AL21" s="75"/>
      <c r="AM21" s="74">
        <v>3</v>
      </c>
      <c r="AN21" s="224">
        <v>3</v>
      </c>
      <c r="AO21" s="223">
        <v>3</v>
      </c>
      <c r="AP21" s="222"/>
      <c r="AQ21" s="73"/>
      <c r="AR21" s="73"/>
      <c r="AS21" s="73"/>
      <c r="AT21" s="73"/>
      <c r="AU21" s="222"/>
      <c r="AV21" s="71"/>
      <c r="AW21" s="94"/>
      <c r="AX21" s="94"/>
      <c r="AY21" s="94"/>
      <c r="AZ21" s="94"/>
      <c r="BA21" s="94"/>
      <c r="BB21" s="94"/>
      <c r="BC21" s="94"/>
      <c r="BD21" s="93"/>
      <c r="BE21" s="68">
        <f>SUM(X21:AT21)</f>
        <v>27</v>
      </c>
      <c r="BF21" s="67">
        <f>D21+BE21</f>
        <v>37</v>
      </c>
    </row>
    <row r="22" spans="1:59" ht="45.75" customHeight="1" thickBot="1">
      <c r="A22" s="228" t="s">
        <v>31</v>
      </c>
      <c r="B22" s="472" t="s">
        <v>202</v>
      </c>
      <c r="C22" s="88">
        <f>D22+BE22</f>
        <v>36</v>
      </c>
      <c r="D22" s="87">
        <f>SUM(E22:U22)</f>
        <v>0</v>
      </c>
      <c r="E22" s="83"/>
      <c r="F22" s="84"/>
      <c r="G22" s="84"/>
      <c r="H22" s="84"/>
      <c r="I22" s="85"/>
      <c r="J22" s="83"/>
      <c r="K22" s="84"/>
      <c r="L22" s="84"/>
      <c r="M22" s="84"/>
      <c r="N22" s="84"/>
      <c r="O22" s="83"/>
      <c r="P22" s="83"/>
      <c r="Q22" s="83"/>
      <c r="R22" s="82"/>
      <c r="S22" s="82"/>
      <c r="T22" s="82"/>
      <c r="U22" s="81"/>
      <c r="V22" s="227"/>
      <c r="W22" s="131"/>
      <c r="X22" s="225">
        <v>3</v>
      </c>
      <c r="Y22" s="225">
        <v>3</v>
      </c>
      <c r="Z22" s="225">
        <v>3</v>
      </c>
      <c r="AA22" s="225">
        <v>3</v>
      </c>
      <c r="AB22" s="226"/>
      <c r="AC22" s="225">
        <v>3</v>
      </c>
      <c r="AD22" s="225">
        <v>3</v>
      </c>
      <c r="AE22" s="74">
        <v>3</v>
      </c>
      <c r="AF22" s="74">
        <v>3</v>
      </c>
      <c r="AG22" s="74">
        <v>3</v>
      </c>
      <c r="AH22" s="97"/>
      <c r="AI22" s="75"/>
      <c r="AJ22" s="75"/>
      <c r="AK22" s="75"/>
      <c r="AL22" s="75"/>
      <c r="AM22" s="74">
        <v>3</v>
      </c>
      <c r="AN22" s="224">
        <v>3</v>
      </c>
      <c r="AO22" s="223">
        <v>3</v>
      </c>
      <c r="AP22" s="222"/>
      <c r="AQ22" s="73"/>
      <c r="AR22" s="73"/>
      <c r="AS22" s="73"/>
      <c r="AT22" s="73"/>
      <c r="AU22" s="222"/>
      <c r="AV22" s="71"/>
      <c r="AW22" s="94"/>
      <c r="AX22" s="94"/>
      <c r="AY22" s="94"/>
      <c r="AZ22" s="94"/>
      <c r="BA22" s="94"/>
      <c r="BB22" s="94"/>
      <c r="BC22" s="94"/>
      <c r="BD22" s="93"/>
      <c r="BE22" s="68">
        <f>SUM(X22:AT22)</f>
        <v>36</v>
      </c>
      <c r="BF22" s="67">
        <f>D22+BE22</f>
        <v>36</v>
      </c>
    </row>
    <row r="23" spans="1:59" s="216" customFormat="1" ht="41.45" customHeight="1" thickBot="1">
      <c r="A23" s="724" t="s">
        <v>143</v>
      </c>
      <c r="B23" s="725"/>
      <c r="C23" s="174">
        <f>SUM(C26:C34)</f>
        <v>309</v>
      </c>
      <c r="D23" s="163">
        <f>SUM(D26:D34)</f>
        <v>90</v>
      </c>
      <c r="E23" s="213"/>
      <c r="F23" s="200"/>
      <c r="G23" s="200"/>
      <c r="H23" s="200"/>
      <c r="I23" s="221"/>
      <c r="J23" s="201"/>
      <c r="K23" s="206"/>
      <c r="L23" s="206"/>
      <c r="M23" s="200"/>
      <c r="N23" s="200"/>
      <c r="O23" s="201"/>
      <c r="P23" s="201"/>
      <c r="Q23" s="201"/>
      <c r="R23" s="206"/>
      <c r="S23" s="206"/>
      <c r="T23" s="206"/>
      <c r="U23" s="220"/>
      <c r="V23" s="219"/>
      <c r="W23" s="218"/>
      <c r="X23" s="208"/>
      <c r="Y23" s="208"/>
      <c r="Z23" s="207"/>
      <c r="AA23" s="206"/>
      <c r="AB23" s="201"/>
      <c r="AC23" s="206"/>
      <c r="AD23" s="204"/>
      <c r="AE23" s="206"/>
      <c r="AF23" s="205"/>
      <c r="AG23" s="204"/>
      <c r="AH23" s="203"/>
      <c r="AI23" s="202"/>
      <c r="AJ23" s="202"/>
      <c r="AK23" s="201"/>
      <c r="AL23" s="201"/>
      <c r="AM23" s="200"/>
      <c r="AN23" s="206"/>
      <c r="AO23" s="217"/>
      <c r="AP23" s="196"/>
      <c r="AQ23" s="196"/>
      <c r="AR23" s="96"/>
      <c r="AS23" s="96"/>
      <c r="AT23" s="195"/>
      <c r="AU23" s="125"/>
      <c r="AV23" s="71"/>
      <c r="AW23" s="94"/>
      <c r="AX23" s="94"/>
      <c r="AY23" s="94"/>
      <c r="AZ23" s="94"/>
      <c r="BA23" s="94"/>
      <c r="BB23" s="94"/>
      <c r="BC23" s="94"/>
      <c r="BD23" s="93"/>
      <c r="BE23" s="163">
        <f>SUM(BE26:BE34)</f>
        <v>219</v>
      </c>
      <c r="BF23" s="162">
        <f>SUM(BF26:BF34)</f>
        <v>309</v>
      </c>
    </row>
    <row r="24" spans="1:59" s="194" customFormat="1" ht="72.75" customHeight="1" thickBot="1">
      <c r="A24" s="189" t="s">
        <v>40</v>
      </c>
      <c r="B24" s="471" t="s">
        <v>71</v>
      </c>
      <c r="C24" s="88">
        <f t="shared" ref="C24:C38" si="2">D24+BE24</f>
        <v>20</v>
      </c>
      <c r="D24" s="87">
        <f t="shared" ref="D24:D38" si="3">SUM(E24:U24)</f>
        <v>20</v>
      </c>
      <c r="E24" s="213"/>
      <c r="F24" s="214">
        <v>2</v>
      </c>
      <c r="G24" s="214">
        <v>2</v>
      </c>
      <c r="H24" s="214">
        <v>2</v>
      </c>
      <c r="I24" s="215"/>
      <c r="J24" s="213"/>
      <c r="K24" s="207">
        <v>2</v>
      </c>
      <c r="L24" s="207">
        <v>2</v>
      </c>
      <c r="M24" s="214">
        <v>2</v>
      </c>
      <c r="N24" s="214">
        <v>2</v>
      </c>
      <c r="O24" s="213"/>
      <c r="P24" s="213"/>
      <c r="Q24" s="213"/>
      <c r="R24" s="207">
        <v>2</v>
      </c>
      <c r="S24" s="207">
        <v>2</v>
      </c>
      <c r="T24" s="497">
        <v>2</v>
      </c>
      <c r="U24" s="212"/>
      <c r="V24" s="211"/>
      <c r="W24" s="461"/>
      <c r="X24" s="209"/>
      <c r="Y24" s="208"/>
      <c r="Z24" s="207"/>
      <c r="AA24" s="206"/>
      <c r="AB24" s="201"/>
      <c r="AC24" s="206"/>
      <c r="AD24" s="204"/>
      <c r="AE24" s="206"/>
      <c r="AF24" s="205"/>
      <c r="AG24" s="204"/>
      <c r="AH24" s="203"/>
      <c r="AI24" s="202"/>
      <c r="AJ24" s="202"/>
      <c r="AK24" s="201"/>
      <c r="AL24" s="201"/>
      <c r="AM24" s="200"/>
      <c r="AN24" s="199"/>
      <c r="AO24" s="458"/>
      <c r="AP24" s="197"/>
      <c r="AQ24" s="196"/>
      <c r="AR24" s="96"/>
      <c r="AS24" s="195"/>
      <c r="AT24" s="459"/>
      <c r="AU24" s="459"/>
      <c r="AV24" s="95"/>
      <c r="AW24" s="94"/>
      <c r="AX24" s="94"/>
      <c r="AY24" s="94"/>
      <c r="AZ24" s="94"/>
      <c r="BA24" s="94"/>
      <c r="BB24" s="94"/>
      <c r="BC24" s="94"/>
      <c r="BD24" s="93"/>
      <c r="BE24" s="68">
        <f>SUM(X24:AT24)</f>
        <v>0</v>
      </c>
      <c r="BF24" s="67">
        <f>D24+BE24</f>
        <v>20</v>
      </c>
    </row>
    <row r="25" spans="1:59" s="194" customFormat="1" ht="72.75" customHeight="1" thickBot="1">
      <c r="A25" s="482" t="s">
        <v>42</v>
      </c>
      <c r="B25" s="427" t="s">
        <v>41</v>
      </c>
      <c r="C25" s="88">
        <f t="shared" si="2"/>
        <v>20</v>
      </c>
      <c r="D25" s="87">
        <f>SUM(E25:U25)</f>
        <v>20</v>
      </c>
      <c r="E25" s="213"/>
      <c r="F25" s="214">
        <v>2</v>
      </c>
      <c r="G25" s="214">
        <v>2</v>
      </c>
      <c r="H25" s="214">
        <v>2</v>
      </c>
      <c r="I25" s="215"/>
      <c r="J25" s="213"/>
      <c r="K25" s="207">
        <v>2</v>
      </c>
      <c r="L25" s="207">
        <v>2</v>
      </c>
      <c r="M25" s="214">
        <v>2</v>
      </c>
      <c r="N25" s="214">
        <v>2</v>
      </c>
      <c r="O25" s="213"/>
      <c r="P25" s="213"/>
      <c r="Q25" s="213"/>
      <c r="R25" s="207">
        <v>2</v>
      </c>
      <c r="S25" s="463">
        <v>2</v>
      </c>
      <c r="T25" s="498">
        <v>2</v>
      </c>
      <c r="U25" s="499"/>
      <c r="V25" s="210"/>
      <c r="W25" s="210"/>
      <c r="X25" s="462"/>
      <c r="Y25" s="462"/>
      <c r="Z25" s="198"/>
      <c r="AA25" s="198"/>
      <c r="AB25" s="465"/>
      <c r="AC25" s="198"/>
      <c r="AD25" s="466"/>
      <c r="AE25" s="198"/>
      <c r="AF25" s="467"/>
      <c r="AG25" s="466"/>
      <c r="AH25" s="468"/>
      <c r="AI25" s="469"/>
      <c r="AJ25" s="469"/>
      <c r="AK25" s="465"/>
      <c r="AL25" s="465"/>
      <c r="AM25" s="470"/>
      <c r="AN25" s="198"/>
      <c r="AO25" s="198"/>
      <c r="AP25" s="460"/>
      <c r="AQ25" s="460"/>
      <c r="AR25" s="125"/>
      <c r="AS25" s="125"/>
      <c r="AT25" s="125"/>
      <c r="AU25" s="125"/>
      <c r="AV25" s="71"/>
      <c r="AW25" s="238"/>
      <c r="AX25" s="94"/>
      <c r="AY25" s="94"/>
      <c r="AZ25" s="94"/>
      <c r="BA25" s="94"/>
      <c r="BB25" s="94"/>
      <c r="BC25" s="94"/>
      <c r="BD25" s="93"/>
      <c r="BE25" s="68">
        <f>SUM(X25:AT25)</f>
        <v>0</v>
      </c>
      <c r="BF25" s="67">
        <f>D25+BE25</f>
        <v>20</v>
      </c>
    </row>
    <row r="26" spans="1:59" ht="46.5" customHeight="1" thickBot="1">
      <c r="A26" s="193" t="s">
        <v>45</v>
      </c>
      <c r="B26" s="161" t="s">
        <v>142</v>
      </c>
      <c r="C26" s="88">
        <f t="shared" si="2"/>
        <v>37</v>
      </c>
      <c r="D26" s="87">
        <f t="shared" si="3"/>
        <v>10</v>
      </c>
      <c r="E26" s="83"/>
      <c r="F26" s="84">
        <v>1</v>
      </c>
      <c r="G26" s="84">
        <v>1</v>
      </c>
      <c r="H26" s="84">
        <v>1</v>
      </c>
      <c r="I26" s="85"/>
      <c r="J26" s="83"/>
      <c r="K26" s="82">
        <v>1</v>
      </c>
      <c r="L26" s="82">
        <v>1</v>
      </c>
      <c r="M26" s="84">
        <v>1</v>
      </c>
      <c r="N26" s="84">
        <v>1</v>
      </c>
      <c r="O26" s="83"/>
      <c r="P26" s="83"/>
      <c r="Q26" s="83"/>
      <c r="R26" s="82">
        <v>1</v>
      </c>
      <c r="S26" s="82">
        <v>1</v>
      </c>
      <c r="T26" s="117">
        <v>1</v>
      </c>
      <c r="U26" s="464"/>
      <c r="V26" s="116"/>
      <c r="W26" s="115"/>
      <c r="X26" s="98">
        <v>2</v>
      </c>
      <c r="Y26" s="98">
        <v>2</v>
      </c>
      <c r="Z26" s="98">
        <v>2</v>
      </c>
      <c r="AA26" s="98">
        <v>2</v>
      </c>
      <c r="AB26" s="108"/>
      <c r="AC26" s="98">
        <v>2</v>
      </c>
      <c r="AD26" s="98">
        <v>2</v>
      </c>
      <c r="AE26" s="114">
        <v>2</v>
      </c>
      <c r="AF26" s="98">
        <v>2</v>
      </c>
      <c r="AG26" s="98">
        <v>2</v>
      </c>
      <c r="AH26" s="110"/>
      <c r="AI26" s="108"/>
      <c r="AJ26" s="108"/>
      <c r="AK26" s="108"/>
      <c r="AL26" s="108"/>
      <c r="AM26" s="98">
        <v>3</v>
      </c>
      <c r="AN26" s="98">
        <v>3</v>
      </c>
      <c r="AO26" s="138">
        <v>3</v>
      </c>
      <c r="AP26" s="107"/>
      <c r="AQ26" s="107"/>
      <c r="AR26" s="107"/>
      <c r="AS26" s="107"/>
      <c r="AT26" s="107"/>
      <c r="AU26" s="192"/>
      <c r="AV26" s="105"/>
      <c r="AW26" s="70"/>
      <c r="AX26" s="70"/>
      <c r="AY26" s="70"/>
      <c r="AZ26" s="70"/>
      <c r="BA26" s="70"/>
      <c r="BB26" s="70"/>
      <c r="BC26" s="70"/>
      <c r="BD26" s="69"/>
      <c r="BE26" s="68">
        <f t="shared" ref="BE26:BE38" si="4">SUM(X26:AT26)</f>
        <v>27</v>
      </c>
      <c r="BF26" s="67">
        <f t="shared" ref="BF26:BF35" si="5">D26+BE26</f>
        <v>37</v>
      </c>
      <c r="BG26" s="187"/>
    </row>
    <row r="27" spans="1:59" ht="45" customHeight="1" thickBot="1">
      <c r="A27" s="189" t="s">
        <v>46</v>
      </c>
      <c r="B27" s="188" t="s">
        <v>32</v>
      </c>
      <c r="C27" s="88">
        <f t="shared" si="2"/>
        <v>36</v>
      </c>
      <c r="D27" s="87">
        <f t="shared" si="3"/>
        <v>0</v>
      </c>
      <c r="E27" s="83"/>
      <c r="F27" s="84"/>
      <c r="G27" s="84"/>
      <c r="H27" s="84"/>
      <c r="I27" s="85"/>
      <c r="J27" s="83"/>
      <c r="K27" s="82"/>
      <c r="L27" s="82"/>
      <c r="M27" s="84"/>
      <c r="N27" s="84"/>
      <c r="O27" s="83"/>
      <c r="P27" s="83"/>
      <c r="Q27" s="83"/>
      <c r="R27" s="82"/>
      <c r="S27" s="82"/>
      <c r="T27" s="82"/>
      <c r="U27" s="81"/>
      <c r="V27" s="80"/>
      <c r="W27" s="80"/>
      <c r="X27" s="74">
        <v>3</v>
      </c>
      <c r="Y27" s="74">
        <v>3</v>
      </c>
      <c r="Z27" s="78">
        <v>3</v>
      </c>
      <c r="AA27" s="78">
        <v>3</v>
      </c>
      <c r="AB27" s="76"/>
      <c r="AC27" s="78">
        <v>3</v>
      </c>
      <c r="AD27" s="74">
        <v>3</v>
      </c>
      <c r="AE27" s="78">
        <v>3</v>
      </c>
      <c r="AF27" s="74">
        <v>3</v>
      </c>
      <c r="AG27" s="74">
        <v>3</v>
      </c>
      <c r="AH27" s="97"/>
      <c r="AI27" s="75"/>
      <c r="AJ27" s="75"/>
      <c r="AK27" s="75"/>
      <c r="AL27" s="75"/>
      <c r="AM27" s="74">
        <v>3</v>
      </c>
      <c r="AN27" s="74">
        <v>3</v>
      </c>
      <c r="AO27" s="184">
        <v>3</v>
      </c>
      <c r="AP27" s="73"/>
      <c r="AQ27" s="73"/>
      <c r="AR27" s="73"/>
      <c r="AS27" s="73"/>
      <c r="AT27" s="176"/>
      <c r="AU27" s="126"/>
      <c r="AV27" s="71"/>
      <c r="AW27" s="70"/>
      <c r="AX27" s="70"/>
      <c r="AY27" s="70"/>
      <c r="AZ27" s="70"/>
      <c r="BA27" s="70"/>
      <c r="BB27" s="70"/>
      <c r="BC27" s="70"/>
      <c r="BD27" s="69"/>
      <c r="BE27" s="68">
        <f t="shared" si="4"/>
        <v>36</v>
      </c>
      <c r="BF27" s="67">
        <f t="shared" si="5"/>
        <v>36</v>
      </c>
      <c r="BG27" s="187"/>
    </row>
    <row r="28" spans="1:59" ht="54" customHeight="1" thickBot="1">
      <c r="A28" s="189" t="s">
        <v>47</v>
      </c>
      <c r="B28" s="188" t="s">
        <v>67</v>
      </c>
      <c r="C28" s="88">
        <f t="shared" si="2"/>
        <v>36</v>
      </c>
      <c r="D28" s="87">
        <f t="shared" si="3"/>
        <v>0</v>
      </c>
      <c r="E28" s="83"/>
      <c r="F28" s="84"/>
      <c r="G28" s="84"/>
      <c r="H28" s="84"/>
      <c r="I28" s="85"/>
      <c r="J28" s="83"/>
      <c r="K28" s="82"/>
      <c r="L28" s="82"/>
      <c r="M28" s="84"/>
      <c r="N28" s="84"/>
      <c r="O28" s="83"/>
      <c r="P28" s="83"/>
      <c r="Q28" s="83"/>
      <c r="R28" s="82"/>
      <c r="S28" s="82"/>
      <c r="T28" s="82"/>
      <c r="U28" s="81"/>
      <c r="V28" s="80"/>
      <c r="W28" s="80"/>
      <c r="X28" s="74">
        <v>2</v>
      </c>
      <c r="Y28" s="74">
        <v>2</v>
      </c>
      <c r="Z28" s="78">
        <v>2</v>
      </c>
      <c r="AA28" s="78">
        <v>2</v>
      </c>
      <c r="AB28" s="76"/>
      <c r="AC28" s="78">
        <v>2</v>
      </c>
      <c r="AD28" s="74">
        <v>2</v>
      </c>
      <c r="AE28" s="78">
        <v>2</v>
      </c>
      <c r="AF28" s="74">
        <v>2</v>
      </c>
      <c r="AG28" s="74">
        <v>2</v>
      </c>
      <c r="AH28" s="97"/>
      <c r="AI28" s="75"/>
      <c r="AJ28" s="75"/>
      <c r="AK28" s="75"/>
      <c r="AL28" s="75"/>
      <c r="AM28" s="74">
        <v>6</v>
      </c>
      <c r="AN28" s="74">
        <v>6</v>
      </c>
      <c r="AO28" s="177">
        <v>6</v>
      </c>
      <c r="AP28" s="73"/>
      <c r="AQ28" s="73"/>
      <c r="AR28" s="73"/>
      <c r="AS28" s="73"/>
      <c r="AT28" s="176"/>
      <c r="AU28" s="126"/>
      <c r="AV28" s="71"/>
      <c r="AW28" s="70"/>
      <c r="AX28" s="70"/>
      <c r="AY28" s="70"/>
      <c r="AZ28" s="70"/>
      <c r="BA28" s="70"/>
      <c r="BB28" s="70"/>
      <c r="BC28" s="70"/>
      <c r="BD28" s="69"/>
      <c r="BE28" s="68">
        <f t="shared" si="4"/>
        <v>36</v>
      </c>
      <c r="BF28" s="67">
        <f t="shared" si="5"/>
        <v>36</v>
      </c>
    </row>
    <row r="29" spans="1:59" s="120" customFormat="1" ht="45.75" customHeight="1" thickBot="1">
      <c r="A29" s="189" t="s">
        <v>48</v>
      </c>
      <c r="B29" s="188" t="s">
        <v>68</v>
      </c>
      <c r="C29" s="88">
        <f t="shared" si="2"/>
        <v>46</v>
      </c>
      <c r="D29" s="87">
        <f t="shared" si="3"/>
        <v>10</v>
      </c>
      <c r="E29" s="83"/>
      <c r="F29" s="84">
        <v>1</v>
      </c>
      <c r="G29" s="84">
        <v>1</v>
      </c>
      <c r="H29" s="84">
        <v>1</v>
      </c>
      <c r="I29" s="85"/>
      <c r="J29" s="83"/>
      <c r="K29" s="82">
        <v>1</v>
      </c>
      <c r="L29" s="82">
        <v>1</v>
      </c>
      <c r="M29" s="84">
        <v>1</v>
      </c>
      <c r="N29" s="84">
        <v>1</v>
      </c>
      <c r="O29" s="83"/>
      <c r="P29" s="83"/>
      <c r="Q29" s="83"/>
      <c r="R29" s="82">
        <v>1</v>
      </c>
      <c r="S29" s="82">
        <v>1</v>
      </c>
      <c r="T29" s="82">
        <v>1</v>
      </c>
      <c r="U29" s="81"/>
      <c r="V29" s="80"/>
      <c r="W29" s="155"/>
      <c r="X29" s="74">
        <v>2</v>
      </c>
      <c r="Y29" s="74">
        <v>2</v>
      </c>
      <c r="Z29" s="74">
        <v>2</v>
      </c>
      <c r="AA29" s="74">
        <v>2</v>
      </c>
      <c r="AB29" s="75"/>
      <c r="AC29" s="74">
        <v>2</v>
      </c>
      <c r="AD29" s="74">
        <v>2</v>
      </c>
      <c r="AE29" s="78">
        <v>2</v>
      </c>
      <c r="AF29" s="74">
        <v>2</v>
      </c>
      <c r="AG29" s="74">
        <v>2</v>
      </c>
      <c r="AH29" s="97"/>
      <c r="AI29" s="75"/>
      <c r="AJ29" s="75"/>
      <c r="AK29" s="75"/>
      <c r="AL29" s="75"/>
      <c r="AM29" s="74">
        <v>6</v>
      </c>
      <c r="AN29" s="74">
        <v>6</v>
      </c>
      <c r="AO29" s="184">
        <v>6</v>
      </c>
      <c r="AP29" s="73"/>
      <c r="AQ29" s="73"/>
      <c r="AR29" s="73"/>
      <c r="AS29" s="73"/>
      <c r="AT29" s="176"/>
      <c r="AU29" s="175"/>
      <c r="AV29" s="71"/>
      <c r="AW29" s="70"/>
      <c r="AX29" s="70"/>
      <c r="AY29" s="70"/>
      <c r="AZ29" s="70"/>
      <c r="BA29" s="70"/>
      <c r="BB29" s="70"/>
      <c r="BC29" s="70"/>
      <c r="BD29" s="69"/>
      <c r="BE29" s="68">
        <f t="shared" si="4"/>
        <v>36</v>
      </c>
      <c r="BF29" s="67">
        <f t="shared" si="5"/>
        <v>46</v>
      </c>
      <c r="BG29" s="191"/>
    </row>
    <row r="30" spans="1:59" s="120" customFormat="1" ht="51.75" customHeight="1" thickBot="1">
      <c r="A30" s="482" t="s">
        <v>49</v>
      </c>
      <c r="B30" s="471" t="s">
        <v>69</v>
      </c>
      <c r="C30" s="88">
        <f t="shared" si="2"/>
        <v>44</v>
      </c>
      <c r="D30" s="87">
        <f t="shared" si="3"/>
        <v>20</v>
      </c>
      <c r="E30" s="83"/>
      <c r="F30" s="84">
        <v>2</v>
      </c>
      <c r="G30" s="84">
        <v>2</v>
      </c>
      <c r="H30" s="84">
        <v>2</v>
      </c>
      <c r="I30" s="85"/>
      <c r="J30" s="83"/>
      <c r="K30" s="82">
        <v>2</v>
      </c>
      <c r="L30" s="82">
        <v>2</v>
      </c>
      <c r="M30" s="84">
        <v>2</v>
      </c>
      <c r="N30" s="84">
        <v>2</v>
      </c>
      <c r="O30" s="83"/>
      <c r="P30" s="83"/>
      <c r="Q30" s="83"/>
      <c r="R30" s="82">
        <v>2</v>
      </c>
      <c r="S30" s="82">
        <v>2</v>
      </c>
      <c r="T30" s="82">
        <v>2</v>
      </c>
      <c r="U30" s="81"/>
      <c r="V30" s="80"/>
      <c r="W30" s="155"/>
      <c r="X30" s="74">
        <v>2</v>
      </c>
      <c r="Y30" s="74">
        <v>2</v>
      </c>
      <c r="Z30" s="74">
        <v>2</v>
      </c>
      <c r="AA30" s="74">
        <v>2</v>
      </c>
      <c r="AB30" s="75"/>
      <c r="AC30" s="74">
        <v>2</v>
      </c>
      <c r="AD30" s="74">
        <v>2</v>
      </c>
      <c r="AE30" s="78">
        <v>2</v>
      </c>
      <c r="AF30" s="74">
        <v>2</v>
      </c>
      <c r="AG30" s="74">
        <v>2</v>
      </c>
      <c r="AH30" s="500"/>
      <c r="AI30" s="75"/>
      <c r="AJ30" s="75"/>
      <c r="AK30" s="75"/>
      <c r="AL30" s="75"/>
      <c r="AM30" s="74">
        <v>2</v>
      </c>
      <c r="AN30" s="74">
        <v>2</v>
      </c>
      <c r="AO30" s="184">
        <v>2</v>
      </c>
      <c r="AP30" s="73"/>
      <c r="AQ30" s="73"/>
      <c r="AR30" s="73"/>
      <c r="AS30" s="73"/>
      <c r="AT30" s="176"/>
      <c r="AU30" s="175"/>
      <c r="AV30" s="71"/>
      <c r="AW30" s="70"/>
      <c r="AX30" s="70"/>
      <c r="AY30" s="70"/>
      <c r="AZ30" s="70"/>
      <c r="BA30" s="70"/>
      <c r="BB30" s="70"/>
      <c r="BC30" s="70"/>
      <c r="BD30" s="69"/>
      <c r="BE30" s="68">
        <f t="shared" si="4"/>
        <v>24</v>
      </c>
      <c r="BF30" s="67">
        <f t="shared" si="5"/>
        <v>44</v>
      </c>
    </row>
    <row r="31" spans="1:59" s="120" customFormat="1" ht="66.75" customHeight="1" thickBot="1">
      <c r="A31" s="189" t="s">
        <v>36</v>
      </c>
      <c r="B31" s="471" t="s">
        <v>70</v>
      </c>
      <c r="C31" s="88">
        <f t="shared" si="2"/>
        <v>43</v>
      </c>
      <c r="D31" s="87">
        <f t="shared" si="3"/>
        <v>10</v>
      </c>
      <c r="E31" s="83"/>
      <c r="F31" s="84">
        <v>1</v>
      </c>
      <c r="G31" s="84">
        <v>1</v>
      </c>
      <c r="H31" s="84">
        <v>1</v>
      </c>
      <c r="I31" s="85"/>
      <c r="J31" s="83"/>
      <c r="K31" s="82">
        <v>1</v>
      </c>
      <c r="L31" s="82">
        <v>1</v>
      </c>
      <c r="M31" s="84">
        <v>1</v>
      </c>
      <c r="N31" s="84">
        <v>1</v>
      </c>
      <c r="O31" s="83"/>
      <c r="P31" s="83"/>
      <c r="Q31" s="83"/>
      <c r="R31" s="82">
        <v>1</v>
      </c>
      <c r="S31" s="82">
        <v>1</v>
      </c>
      <c r="T31" s="82">
        <v>1</v>
      </c>
      <c r="U31" s="81"/>
      <c r="V31" s="80"/>
      <c r="W31" s="155"/>
      <c r="X31" s="74">
        <v>3</v>
      </c>
      <c r="Y31" s="74">
        <v>3</v>
      </c>
      <c r="Z31" s="74">
        <v>3</v>
      </c>
      <c r="AA31" s="74">
        <v>3</v>
      </c>
      <c r="AB31" s="75"/>
      <c r="AC31" s="74">
        <v>3</v>
      </c>
      <c r="AD31" s="74">
        <v>3</v>
      </c>
      <c r="AE31" s="78">
        <v>3</v>
      </c>
      <c r="AF31" s="74">
        <v>3</v>
      </c>
      <c r="AG31" s="74">
        <v>3</v>
      </c>
      <c r="AH31" s="97"/>
      <c r="AI31" s="75"/>
      <c r="AJ31" s="75"/>
      <c r="AK31" s="75"/>
      <c r="AL31" s="75"/>
      <c r="AM31" s="74">
        <v>2</v>
      </c>
      <c r="AN31" s="74">
        <v>2</v>
      </c>
      <c r="AO31" s="184">
        <v>2</v>
      </c>
      <c r="AP31" s="73"/>
      <c r="AQ31" s="73"/>
      <c r="AR31" s="73"/>
      <c r="AS31" s="73"/>
      <c r="AT31" s="176"/>
      <c r="AU31" s="175"/>
      <c r="AV31" s="71"/>
      <c r="AW31" s="70"/>
      <c r="AX31" s="70"/>
      <c r="AY31" s="70"/>
      <c r="AZ31" s="70"/>
      <c r="BA31" s="70"/>
      <c r="BB31" s="70"/>
      <c r="BC31" s="70"/>
      <c r="BD31" s="69"/>
      <c r="BE31" s="68">
        <f t="shared" si="4"/>
        <v>33</v>
      </c>
      <c r="BF31" s="67">
        <f t="shared" si="5"/>
        <v>43</v>
      </c>
      <c r="BG31" s="187"/>
    </row>
    <row r="32" spans="1:59" ht="63.6" customHeight="1" thickBot="1">
      <c r="A32" s="186" t="s">
        <v>50</v>
      </c>
      <c r="B32" s="185" t="s">
        <v>109</v>
      </c>
      <c r="C32" s="88">
        <f t="shared" si="2"/>
        <v>10</v>
      </c>
      <c r="D32" s="87">
        <f t="shared" si="3"/>
        <v>10</v>
      </c>
      <c r="E32" s="83"/>
      <c r="F32" s="172">
        <v>1</v>
      </c>
      <c r="G32" s="172">
        <v>1</v>
      </c>
      <c r="H32" s="172">
        <v>1</v>
      </c>
      <c r="I32" s="85"/>
      <c r="J32" s="83"/>
      <c r="K32" s="172">
        <v>1</v>
      </c>
      <c r="L32" s="172">
        <v>1</v>
      </c>
      <c r="M32" s="172">
        <v>1</v>
      </c>
      <c r="N32" s="172">
        <v>1</v>
      </c>
      <c r="O32" s="83"/>
      <c r="P32" s="83"/>
      <c r="Q32" s="83"/>
      <c r="R32" s="82">
        <v>1</v>
      </c>
      <c r="S32" s="82">
        <v>1</v>
      </c>
      <c r="T32" s="184">
        <v>1</v>
      </c>
      <c r="U32" s="81"/>
      <c r="V32" s="169"/>
      <c r="W32" s="169"/>
      <c r="X32" s="164"/>
      <c r="Y32" s="164"/>
      <c r="Z32" s="164"/>
      <c r="AA32" s="164"/>
      <c r="AB32" s="165"/>
      <c r="AC32" s="164"/>
      <c r="AD32" s="164"/>
      <c r="AE32" s="164"/>
      <c r="AF32" s="74"/>
      <c r="AG32" s="74"/>
      <c r="AH32" s="97"/>
      <c r="AI32" s="75"/>
      <c r="AJ32" s="75"/>
      <c r="AK32" s="75"/>
      <c r="AL32" s="75"/>
      <c r="AM32" s="74"/>
      <c r="AN32" s="74"/>
      <c r="AO32" s="74"/>
      <c r="AP32" s="73"/>
      <c r="AQ32" s="73"/>
      <c r="AR32" s="73"/>
      <c r="AS32" s="73"/>
      <c r="AT32" s="176"/>
      <c r="AU32" s="175"/>
      <c r="AV32" s="71"/>
      <c r="AW32" s="70"/>
      <c r="AX32" s="70"/>
      <c r="AY32" s="70"/>
      <c r="AZ32" s="70"/>
      <c r="BA32" s="70"/>
      <c r="BB32" s="70"/>
      <c r="BC32" s="70"/>
      <c r="BD32" s="69"/>
      <c r="BE32" s="68">
        <f t="shared" si="4"/>
        <v>0</v>
      </c>
      <c r="BF32" s="67">
        <f t="shared" si="5"/>
        <v>10</v>
      </c>
    </row>
    <row r="33" spans="1:58" ht="51" customHeight="1" thickBot="1">
      <c r="A33" s="179" t="s">
        <v>51</v>
      </c>
      <c r="B33" s="178" t="s">
        <v>118</v>
      </c>
      <c r="C33" s="88">
        <f t="shared" si="2"/>
        <v>37</v>
      </c>
      <c r="D33" s="87">
        <f t="shared" si="3"/>
        <v>10</v>
      </c>
      <c r="E33" s="83"/>
      <c r="F33" s="84">
        <v>1</v>
      </c>
      <c r="G33" s="84">
        <v>1</v>
      </c>
      <c r="H33" s="84">
        <v>1</v>
      </c>
      <c r="I33" s="85"/>
      <c r="J33" s="83"/>
      <c r="K33" s="82">
        <v>1</v>
      </c>
      <c r="L33" s="82">
        <v>1</v>
      </c>
      <c r="M33" s="84">
        <v>1</v>
      </c>
      <c r="N33" s="84">
        <v>1</v>
      </c>
      <c r="O33" s="83"/>
      <c r="P33" s="83"/>
      <c r="Q33" s="83"/>
      <c r="R33" s="82">
        <v>1</v>
      </c>
      <c r="S33" s="82">
        <v>1</v>
      </c>
      <c r="T33" s="82">
        <v>1</v>
      </c>
      <c r="U33" s="81"/>
      <c r="V33" s="80"/>
      <c r="W33" s="79"/>
      <c r="X33" s="74">
        <v>2</v>
      </c>
      <c r="Y33" s="74">
        <v>2</v>
      </c>
      <c r="Z33" s="74">
        <v>2</v>
      </c>
      <c r="AA33" s="74">
        <v>2</v>
      </c>
      <c r="AB33" s="75"/>
      <c r="AC33" s="74">
        <v>2</v>
      </c>
      <c r="AD33" s="74">
        <v>2</v>
      </c>
      <c r="AE33" s="78">
        <v>2</v>
      </c>
      <c r="AF33" s="74">
        <v>2</v>
      </c>
      <c r="AG33" s="74">
        <v>2</v>
      </c>
      <c r="AH33" s="97"/>
      <c r="AI33" s="75"/>
      <c r="AJ33" s="75"/>
      <c r="AK33" s="75"/>
      <c r="AL33" s="75"/>
      <c r="AM33" s="74">
        <v>3</v>
      </c>
      <c r="AN33" s="74">
        <v>3</v>
      </c>
      <c r="AO33" s="177">
        <v>3</v>
      </c>
      <c r="AP33" s="73"/>
      <c r="AQ33" s="73"/>
      <c r="AR33" s="73"/>
      <c r="AS33" s="73"/>
      <c r="AT33" s="176"/>
      <c r="AU33" s="175"/>
      <c r="AV33" s="71"/>
      <c r="AW33" s="70"/>
      <c r="AX33" s="70"/>
      <c r="AY33" s="70"/>
      <c r="AZ33" s="70"/>
      <c r="BA33" s="70"/>
      <c r="BB33" s="70"/>
      <c r="BC33" s="70"/>
      <c r="BD33" s="69"/>
      <c r="BE33" s="68">
        <f t="shared" si="4"/>
        <v>27</v>
      </c>
      <c r="BF33" s="67">
        <f t="shared" si="5"/>
        <v>37</v>
      </c>
    </row>
    <row r="34" spans="1:58" ht="64.900000000000006" customHeight="1" thickBot="1">
      <c r="A34" s="179" t="s">
        <v>52</v>
      </c>
      <c r="B34" s="178" t="s">
        <v>96</v>
      </c>
      <c r="C34" s="88">
        <f t="shared" si="2"/>
        <v>20</v>
      </c>
      <c r="D34" s="87">
        <f t="shared" si="3"/>
        <v>20</v>
      </c>
      <c r="E34" s="83"/>
      <c r="F34" s="84">
        <v>2</v>
      </c>
      <c r="G34" s="84">
        <v>2</v>
      </c>
      <c r="H34" s="84">
        <v>2</v>
      </c>
      <c r="I34" s="85"/>
      <c r="J34" s="83"/>
      <c r="K34" s="82">
        <v>2</v>
      </c>
      <c r="L34" s="82">
        <v>2</v>
      </c>
      <c r="M34" s="84">
        <v>2</v>
      </c>
      <c r="N34" s="84">
        <v>2</v>
      </c>
      <c r="O34" s="83"/>
      <c r="P34" s="83"/>
      <c r="Q34" s="83"/>
      <c r="R34" s="82">
        <v>2</v>
      </c>
      <c r="S34" s="82">
        <v>2</v>
      </c>
      <c r="T34" s="157">
        <v>2</v>
      </c>
      <c r="U34" s="81"/>
      <c r="V34" s="80"/>
      <c r="W34" s="79"/>
      <c r="X34" s="181"/>
      <c r="Y34" s="181"/>
      <c r="Z34" s="181"/>
      <c r="AA34" s="181"/>
      <c r="AB34" s="182"/>
      <c r="AC34" s="181"/>
      <c r="AD34" s="181"/>
      <c r="AE34" s="180"/>
      <c r="AF34" s="181"/>
      <c r="AG34" s="181"/>
      <c r="AH34" s="183"/>
      <c r="AI34" s="182"/>
      <c r="AJ34" s="182"/>
      <c r="AK34" s="182"/>
      <c r="AL34" s="182"/>
      <c r="AM34" s="181"/>
      <c r="AN34" s="181"/>
      <c r="AO34" s="180"/>
      <c r="AP34" s="73"/>
      <c r="AQ34" s="73"/>
      <c r="AR34" s="73"/>
      <c r="AS34" s="73"/>
      <c r="AT34" s="176"/>
      <c r="AU34" s="175"/>
      <c r="AV34" s="71"/>
      <c r="AW34" s="70"/>
      <c r="AX34" s="70"/>
      <c r="AY34" s="70"/>
      <c r="AZ34" s="70"/>
      <c r="BA34" s="70"/>
      <c r="BB34" s="70"/>
      <c r="BC34" s="70"/>
      <c r="BD34" s="69"/>
      <c r="BE34" s="68">
        <f t="shared" si="4"/>
        <v>0</v>
      </c>
      <c r="BF34" s="67">
        <f t="shared" si="5"/>
        <v>20</v>
      </c>
    </row>
    <row r="35" spans="1:58" ht="67.900000000000006" customHeight="1" thickBot="1">
      <c r="A35" s="186" t="s">
        <v>72</v>
      </c>
      <c r="B35" s="185" t="s">
        <v>112</v>
      </c>
      <c r="C35" s="102">
        <f t="shared" si="2"/>
        <v>46</v>
      </c>
      <c r="D35" s="101">
        <f t="shared" si="3"/>
        <v>10</v>
      </c>
      <c r="E35" s="83"/>
      <c r="F35" s="84">
        <v>1</v>
      </c>
      <c r="G35" s="84">
        <v>1</v>
      </c>
      <c r="H35" s="84">
        <v>1</v>
      </c>
      <c r="I35" s="85"/>
      <c r="J35" s="83"/>
      <c r="K35" s="82">
        <v>1</v>
      </c>
      <c r="L35" s="82">
        <v>1</v>
      </c>
      <c r="M35" s="84">
        <v>1</v>
      </c>
      <c r="N35" s="84">
        <v>1</v>
      </c>
      <c r="O35" s="83"/>
      <c r="P35" s="83"/>
      <c r="Q35" s="83"/>
      <c r="R35" s="82">
        <v>1</v>
      </c>
      <c r="S35" s="82">
        <v>1</v>
      </c>
      <c r="T35" s="82">
        <v>1</v>
      </c>
      <c r="U35" s="81"/>
      <c r="V35" s="80"/>
      <c r="W35" s="79"/>
      <c r="X35" s="74">
        <v>3</v>
      </c>
      <c r="Y35" s="74">
        <v>3</v>
      </c>
      <c r="Z35" s="74">
        <v>3</v>
      </c>
      <c r="AA35" s="74">
        <v>3</v>
      </c>
      <c r="AB35" s="75"/>
      <c r="AC35" s="74">
        <v>3</v>
      </c>
      <c r="AD35" s="74">
        <v>3</v>
      </c>
      <c r="AE35" s="78">
        <v>3</v>
      </c>
      <c r="AF35" s="74">
        <v>3</v>
      </c>
      <c r="AG35" s="74">
        <v>3</v>
      </c>
      <c r="AH35" s="97"/>
      <c r="AI35" s="75"/>
      <c r="AJ35" s="75"/>
      <c r="AK35" s="75"/>
      <c r="AL35" s="75"/>
      <c r="AM35" s="74">
        <v>3</v>
      </c>
      <c r="AN35" s="74">
        <v>3</v>
      </c>
      <c r="AO35" s="177">
        <v>3</v>
      </c>
      <c r="AP35" s="73"/>
      <c r="AQ35" s="73"/>
      <c r="AR35" s="73"/>
      <c r="AS35" s="73"/>
      <c r="AT35" s="176"/>
      <c r="AU35" s="335"/>
      <c r="AV35" s="71"/>
      <c r="AW35" s="70"/>
      <c r="AX35" s="70"/>
      <c r="AY35" s="70"/>
      <c r="AZ35" s="70"/>
      <c r="BA35" s="70"/>
      <c r="BB35" s="70"/>
      <c r="BC35" s="70"/>
      <c r="BD35" s="69"/>
      <c r="BE35" s="68">
        <f t="shared" si="4"/>
        <v>36</v>
      </c>
      <c r="BF35" s="67">
        <f t="shared" si="5"/>
        <v>46</v>
      </c>
    </row>
    <row r="36" spans="1:58" ht="67.900000000000006" customHeight="1" thickBot="1">
      <c r="A36" s="338" t="s">
        <v>115</v>
      </c>
      <c r="B36" s="339" t="s">
        <v>116</v>
      </c>
      <c r="C36" s="102">
        <f t="shared" si="2"/>
        <v>0</v>
      </c>
      <c r="D36" s="340">
        <f t="shared" si="3"/>
        <v>0</v>
      </c>
      <c r="E36" s="83"/>
      <c r="F36" s="84"/>
      <c r="G36" s="84"/>
      <c r="H36" s="84"/>
      <c r="I36" s="85"/>
      <c r="J36" s="83"/>
      <c r="K36" s="82"/>
      <c r="L36" s="82"/>
      <c r="M36" s="84"/>
      <c r="N36" s="84"/>
      <c r="O36" s="83"/>
      <c r="P36" s="83"/>
      <c r="Q36" s="83"/>
      <c r="R36" s="82"/>
      <c r="S36" s="82"/>
      <c r="T36" s="82"/>
      <c r="U36" s="81"/>
      <c r="V36" s="80"/>
      <c r="W36" s="79"/>
      <c r="X36" s="74"/>
      <c r="Y36" s="74"/>
      <c r="Z36" s="74"/>
      <c r="AA36" s="74"/>
      <c r="AB36" s="75"/>
      <c r="AC36" s="74"/>
      <c r="AD36" s="74"/>
      <c r="AE36" s="78"/>
      <c r="AF36" s="74"/>
      <c r="AG36" s="184"/>
      <c r="AH36" s="97"/>
      <c r="AI36" s="75"/>
      <c r="AJ36" s="75"/>
      <c r="AK36" s="75"/>
      <c r="AL36" s="75"/>
      <c r="AM36" s="74"/>
      <c r="AN36" s="74"/>
      <c r="AO36" s="74"/>
      <c r="AP36" s="73"/>
      <c r="AQ36" s="73"/>
      <c r="AR36" s="73"/>
      <c r="AS36" s="176"/>
      <c r="AT36" s="341"/>
      <c r="AU36" s="335"/>
      <c r="AV36" s="71"/>
      <c r="AW36" s="70"/>
      <c r="AX36" s="70"/>
      <c r="AY36" s="70"/>
      <c r="AZ36" s="70"/>
      <c r="BA36" s="70"/>
      <c r="BB36" s="70"/>
      <c r="BC36" s="70"/>
      <c r="BD36" s="69"/>
      <c r="BE36" s="68">
        <f t="shared" si="4"/>
        <v>0</v>
      </c>
      <c r="BF36" s="91">
        <v>40</v>
      </c>
    </row>
    <row r="37" spans="1:58" ht="103.15" customHeight="1" thickBot="1">
      <c r="A37" s="739" t="s">
        <v>117</v>
      </c>
      <c r="B37" s="339" t="s">
        <v>200</v>
      </c>
      <c r="C37" s="102">
        <f t="shared" si="2"/>
        <v>66</v>
      </c>
      <c r="D37" s="340">
        <f t="shared" si="3"/>
        <v>20</v>
      </c>
      <c r="E37" s="83"/>
      <c r="F37" s="84">
        <v>2</v>
      </c>
      <c r="G37" s="84">
        <v>2</v>
      </c>
      <c r="H37" s="84">
        <v>2</v>
      </c>
      <c r="I37" s="85"/>
      <c r="J37" s="83"/>
      <c r="K37" s="82">
        <v>2</v>
      </c>
      <c r="L37" s="82">
        <v>2</v>
      </c>
      <c r="M37" s="84">
        <v>2</v>
      </c>
      <c r="N37" s="84">
        <v>2</v>
      </c>
      <c r="O37" s="83"/>
      <c r="P37" s="83"/>
      <c r="Q37" s="83"/>
      <c r="R37" s="82">
        <v>2</v>
      </c>
      <c r="S37" s="82">
        <v>2</v>
      </c>
      <c r="T37" s="82">
        <v>2</v>
      </c>
      <c r="U37" s="81"/>
      <c r="V37" s="80"/>
      <c r="W37" s="79"/>
      <c r="X37" s="74">
        <v>4</v>
      </c>
      <c r="Y37" s="74">
        <v>4</v>
      </c>
      <c r="Z37" s="74">
        <v>4</v>
      </c>
      <c r="AA37" s="74">
        <v>4</v>
      </c>
      <c r="AB37" s="75"/>
      <c r="AC37" s="74">
        <v>4</v>
      </c>
      <c r="AD37" s="74">
        <v>4</v>
      </c>
      <c r="AE37" s="78">
        <v>4</v>
      </c>
      <c r="AF37" s="74">
        <v>4</v>
      </c>
      <c r="AG37" s="74">
        <v>4</v>
      </c>
      <c r="AH37" s="190">
        <v>10</v>
      </c>
      <c r="AI37" s="75"/>
      <c r="AJ37" s="75"/>
      <c r="AK37" s="75"/>
      <c r="AL37" s="75"/>
      <c r="AM37" s="74"/>
      <c r="AN37" s="74"/>
      <c r="AO37" s="74"/>
      <c r="AP37" s="73"/>
      <c r="AQ37" s="73"/>
      <c r="AR37" s="176"/>
      <c r="AS37" s="341"/>
      <c r="AT37" s="341"/>
      <c r="AU37" s="335"/>
      <c r="AV37" s="95"/>
      <c r="AW37" s="94"/>
      <c r="AX37" s="94"/>
      <c r="AY37" s="94"/>
      <c r="AZ37" s="94"/>
      <c r="BA37" s="94"/>
      <c r="BB37" s="94"/>
      <c r="BC37" s="94"/>
      <c r="BD37" s="93"/>
      <c r="BE37" s="92">
        <f t="shared" si="4"/>
        <v>46</v>
      </c>
      <c r="BF37" s="91"/>
    </row>
    <row r="38" spans="1:58" ht="37.15" customHeight="1" thickBot="1">
      <c r="A38" s="740"/>
      <c r="B38" s="336" t="s">
        <v>136</v>
      </c>
      <c r="C38" s="64">
        <f t="shared" si="2"/>
        <v>2</v>
      </c>
      <c r="D38" s="337">
        <f t="shared" si="3"/>
        <v>0</v>
      </c>
      <c r="E38" s="149"/>
      <c r="F38" s="134"/>
      <c r="G38" s="134"/>
      <c r="H38" s="134"/>
      <c r="I38" s="135"/>
      <c r="J38" s="133"/>
      <c r="K38" s="129"/>
      <c r="L38" s="129"/>
      <c r="M38" s="134"/>
      <c r="N38" s="134"/>
      <c r="O38" s="133"/>
      <c r="P38" s="133"/>
      <c r="Q38" s="133"/>
      <c r="R38" s="129"/>
      <c r="S38" s="129"/>
      <c r="T38" s="129"/>
      <c r="U38" s="132"/>
      <c r="V38" s="131"/>
      <c r="W38" s="395"/>
      <c r="X38" s="112"/>
      <c r="Y38" s="112"/>
      <c r="Z38" s="112"/>
      <c r="AA38" s="112"/>
      <c r="AB38" s="127"/>
      <c r="AC38" s="112"/>
      <c r="AD38" s="112"/>
      <c r="AE38" s="129"/>
      <c r="AF38" s="112"/>
      <c r="AG38" s="112"/>
      <c r="AH38" s="385">
        <v>2</v>
      </c>
      <c r="AI38" s="127"/>
      <c r="AJ38" s="127"/>
      <c r="AK38" s="127"/>
      <c r="AL38" s="127"/>
      <c r="AM38" s="112"/>
      <c r="AN38" s="112"/>
      <c r="AO38" s="112"/>
      <c r="AP38" s="126"/>
      <c r="AQ38" s="126"/>
      <c r="AR38" s="126"/>
      <c r="AS38" s="126"/>
      <c r="AT38" s="126"/>
      <c r="AU38" s="175"/>
      <c r="AV38" s="71"/>
      <c r="AW38" s="124"/>
      <c r="AX38" s="124"/>
      <c r="AY38" s="124"/>
      <c r="AZ38" s="124"/>
      <c r="BA38" s="124"/>
      <c r="BB38" s="124"/>
      <c r="BC38" s="124"/>
      <c r="BD38" s="143"/>
      <c r="BE38" s="530">
        <f t="shared" si="4"/>
        <v>2</v>
      </c>
      <c r="BF38" s="531"/>
    </row>
    <row r="39" spans="1:58" ht="60.6" customHeight="1" thickBot="1">
      <c r="A39" s="741" t="s">
        <v>140</v>
      </c>
      <c r="B39" s="742"/>
      <c r="C39" s="515">
        <f>SUM(C42:C48)</f>
        <v>282</v>
      </c>
      <c r="D39" s="334">
        <f>SUM(D42:D48)</f>
        <v>284</v>
      </c>
      <c r="E39" s="516"/>
      <c r="F39" s="517"/>
      <c r="G39" s="517"/>
      <c r="H39" s="517"/>
      <c r="I39" s="518"/>
      <c r="J39" s="516"/>
      <c r="K39" s="519"/>
      <c r="L39" s="519"/>
      <c r="M39" s="517"/>
      <c r="N39" s="517"/>
      <c r="O39" s="516"/>
      <c r="P39" s="516"/>
      <c r="Q39" s="516"/>
      <c r="R39" s="519"/>
      <c r="S39" s="519"/>
      <c r="T39" s="519"/>
      <c r="U39" s="520"/>
      <c r="V39" s="521"/>
      <c r="W39" s="521"/>
      <c r="X39" s="522"/>
      <c r="Y39" s="522"/>
      <c r="Z39" s="523"/>
      <c r="AA39" s="523"/>
      <c r="AB39" s="524"/>
      <c r="AC39" s="523"/>
      <c r="AD39" s="522"/>
      <c r="AE39" s="523"/>
      <c r="AF39" s="522"/>
      <c r="AG39" s="522"/>
      <c r="AH39" s="525"/>
      <c r="AI39" s="526"/>
      <c r="AJ39" s="526"/>
      <c r="AK39" s="524"/>
      <c r="AL39" s="526"/>
      <c r="AM39" s="522"/>
      <c r="AN39" s="522"/>
      <c r="AO39" s="522"/>
      <c r="AP39" s="527"/>
      <c r="AQ39" s="527"/>
      <c r="AR39" s="527"/>
      <c r="AS39" s="106"/>
      <c r="AT39" s="106"/>
      <c r="AU39" s="106"/>
      <c r="AV39" s="105"/>
      <c r="AW39" s="104"/>
      <c r="AX39" s="104"/>
      <c r="AY39" s="104"/>
      <c r="AZ39" s="104"/>
      <c r="BA39" s="104"/>
      <c r="BB39" s="104"/>
      <c r="BC39" s="104"/>
      <c r="BD39" s="122"/>
      <c r="BE39" s="528">
        <f>SUM(BE42:BE48)</f>
        <v>0</v>
      </c>
      <c r="BF39" s="529">
        <f>SUM(BF42:BF48)</f>
        <v>282</v>
      </c>
    </row>
    <row r="40" spans="1:58" s="120" customFormat="1" ht="46.9" customHeight="1" thickBot="1">
      <c r="A40" s="743" t="s">
        <v>53</v>
      </c>
      <c r="B40" s="158" t="s">
        <v>73</v>
      </c>
      <c r="C40" s="88">
        <f t="shared" ref="C40:C48" si="6">D40+BE40</f>
        <v>40</v>
      </c>
      <c r="D40" s="87">
        <f t="shared" ref="D40:D48" si="7">SUM(E40:U40)</f>
        <v>40</v>
      </c>
      <c r="E40" s="83"/>
      <c r="F40" s="84">
        <v>3</v>
      </c>
      <c r="G40" s="84">
        <v>3</v>
      </c>
      <c r="H40" s="84">
        <v>3</v>
      </c>
      <c r="I40" s="85"/>
      <c r="J40" s="83"/>
      <c r="K40" s="82">
        <v>3</v>
      </c>
      <c r="L40" s="82">
        <v>3</v>
      </c>
      <c r="M40" s="84">
        <v>3</v>
      </c>
      <c r="N40" s="84">
        <v>3</v>
      </c>
      <c r="O40" s="83"/>
      <c r="P40" s="83"/>
      <c r="Q40" s="83"/>
      <c r="R40" s="82">
        <v>3</v>
      </c>
      <c r="S40" s="82">
        <v>3</v>
      </c>
      <c r="T40" s="370">
        <v>3</v>
      </c>
      <c r="U40" s="501">
        <v>10</v>
      </c>
      <c r="V40" s="80"/>
      <c r="W40" s="80"/>
      <c r="X40" s="74"/>
      <c r="Y40" s="74"/>
      <c r="Z40" s="78"/>
      <c r="AA40" s="78"/>
      <c r="AB40" s="76"/>
      <c r="AC40" s="78"/>
      <c r="AD40" s="74"/>
      <c r="AE40" s="78"/>
      <c r="AF40" s="74"/>
      <c r="AG40" s="74"/>
      <c r="AH40" s="97"/>
      <c r="AI40" s="75"/>
      <c r="AJ40" s="75"/>
      <c r="AK40" s="76"/>
      <c r="AL40" s="75"/>
      <c r="AM40" s="74"/>
      <c r="AN40" s="74"/>
      <c r="AO40" s="74"/>
      <c r="AP40" s="73"/>
      <c r="AQ40" s="73"/>
      <c r="AR40" s="73"/>
      <c r="AS40" s="96"/>
      <c r="AT40" s="96"/>
      <c r="AU40" s="106"/>
      <c r="AV40" s="71"/>
      <c r="AW40" s="70"/>
      <c r="AX40" s="70"/>
      <c r="AY40" s="70"/>
      <c r="AZ40" s="70"/>
      <c r="BA40" s="70"/>
      <c r="BB40" s="70"/>
      <c r="BC40" s="70"/>
      <c r="BD40" s="69"/>
      <c r="BE40" s="160"/>
      <c r="BF40" s="159"/>
    </row>
    <row r="41" spans="1:58" s="120" customFormat="1" ht="46.9" customHeight="1" thickBot="1">
      <c r="A41" s="744"/>
      <c r="B41" s="158" t="s">
        <v>136</v>
      </c>
      <c r="C41" s="88">
        <f t="shared" si="6"/>
        <v>2</v>
      </c>
      <c r="D41" s="87">
        <f t="shared" si="7"/>
        <v>2</v>
      </c>
      <c r="E41" s="83"/>
      <c r="F41" s="84"/>
      <c r="G41" s="84"/>
      <c r="H41" s="84"/>
      <c r="I41" s="85"/>
      <c r="J41" s="83"/>
      <c r="K41" s="82"/>
      <c r="L41" s="82"/>
      <c r="M41" s="84"/>
      <c r="N41" s="84"/>
      <c r="O41" s="83"/>
      <c r="P41" s="83"/>
      <c r="Q41" s="83"/>
      <c r="R41" s="82"/>
      <c r="S41" s="82"/>
      <c r="T41" s="370"/>
      <c r="U41" s="156">
        <v>2</v>
      </c>
      <c r="V41" s="80"/>
      <c r="W41" s="80"/>
      <c r="X41" s="74"/>
      <c r="Y41" s="74"/>
      <c r="Z41" s="78"/>
      <c r="AA41" s="78"/>
      <c r="AB41" s="76"/>
      <c r="AC41" s="78"/>
      <c r="AD41" s="74"/>
      <c r="AE41" s="78"/>
      <c r="AF41" s="74"/>
      <c r="AG41" s="74"/>
      <c r="AH41" s="97"/>
      <c r="AI41" s="75"/>
      <c r="AJ41" s="75"/>
      <c r="AK41" s="76"/>
      <c r="AL41" s="75"/>
      <c r="AM41" s="74"/>
      <c r="AN41" s="74"/>
      <c r="AO41" s="74"/>
      <c r="AP41" s="73"/>
      <c r="AQ41" s="73"/>
      <c r="AR41" s="73"/>
      <c r="AS41" s="96"/>
      <c r="AT41" s="96"/>
      <c r="AU41" s="106"/>
      <c r="AV41" s="71"/>
      <c r="AW41" s="70"/>
      <c r="AX41" s="70"/>
      <c r="AY41" s="70"/>
      <c r="AZ41" s="70"/>
      <c r="BA41" s="70"/>
      <c r="BB41" s="70"/>
      <c r="BC41" s="70"/>
      <c r="BD41" s="69"/>
      <c r="BE41" s="160"/>
      <c r="BF41" s="159"/>
    </row>
    <row r="42" spans="1:58" s="120" customFormat="1" ht="34.15" customHeight="1" thickBot="1">
      <c r="A42" s="480" t="s">
        <v>54</v>
      </c>
      <c r="B42" s="158" t="s">
        <v>74</v>
      </c>
      <c r="C42" s="88">
        <f t="shared" si="6"/>
        <v>40</v>
      </c>
      <c r="D42" s="87">
        <f t="shared" si="7"/>
        <v>40</v>
      </c>
      <c r="E42" s="83"/>
      <c r="F42" s="84">
        <v>4</v>
      </c>
      <c r="G42" s="84">
        <v>4</v>
      </c>
      <c r="H42" s="84">
        <v>4</v>
      </c>
      <c r="I42" s="85"/>
      <c r="J42" s="83"/>
      <c r="K42" s="82">
        <v>4</v>
      </c>
      <c r="L42" s="82">
        <v>4</v>
      </c>
      <c r="M42" s="84">
        <v>4</v>
      </c>
      <c r="N42" s="84">
        <v>4</v>
      </c>
      <c r="O42" s="83"/>
      <c r="P42" s="83"/>
      <c r="Q42" s="83"/>
      <c r="R42" s="82">
        <v>4</v>
      </c>
      <c r="S42" s="82">
        <v>4</v>
      </c>
      <c r="T42" s="157">
        <v>4</v>
      </c>
      <c r="U42" s="81"/>
      <c r="V42" s="80"/>
      <c r="W42" s="155"/>
      <c r="X42" s="74"/>
      <c r="Y42" s="74"/>
      <c r="Z42" s="78"/>
      <c r="AA42" s="78"/>
      <c r="AB42" s="76"/>
      <c r="AC42" s="78"/>
      <c r="AD42" s="74"/>
      <c r="AE42" s="78"/>
      <c r="AF42" s="74"/>
      <c r="AG42" s="74"/>
      <c r="AH42" s="97"/>
      <c r="AI42" s="75"/>
      <c r="AJ42" s="75"/>
      <c r="AK42" s="75"/>
      <c r="AL42" s="75"/>
      <c r="AM42" s="74"/>
      <c r="AN42" s="74"/>
      <c r="AO42" s="74"/>
      <c r="AP42" s="73"/>
      <c r="AQ42" s="73"/>
      <c r="AR42" s="73"/>
      <c r="AS42" s="73"/>
      <c r="AT42" s="73"/>
      <c r="AU42" s="72"/>
      <c r="AV42" s="71"/>
      <c r="AW42" s="70"/>
      <c r="AX42" s="70"/>
      <c r="AY42" s="70"/>
      <c r="AZ42" s="70"/>
      <c r="BA42" s="70"/>
      <c r="BB42" s="70"/>
      <c r="BC42" s="70"/>
      <c r="BD42" s="69"/>
      <c r="BE42" s="68">
        <f>SUM(X42:AT42)</f>
        <v>0</v>
      </c>
      <c r="BF42" s="67">
        <f t="shared" ref="BF42:BF48" si="8">D42+BE42</f>
        <v>40</v>
      </c>
    </row>
    <row r="43" spans="1:58" s="120" customFormat="1" ht="58.9" customHeight="1" thickBot="1">
      <c r="A43" s="745" t="s">
        <v>75</v>
      </c>
      <c r="B43" s="89" t="s">
        <v>76</v>
      </c>
      <c r="C43" s="88">
        <f t="shared" si="6"/>
        <v>40</v>
      </c>
      <c r="D43" s="87">
        <f t="shared" si="7"/>
        <v>40</v>
      </c>
      <c r="E43" s="83"/>
      <c r="F43" s="84">
        <v>3</v>
      </c>
      <c r="G43" s="84">
        <v>3</v>
      </c>
      <c r="H43" s="84">
        <v>3</v>
      </c>
      <c r="I43" s="85"/>
      <c r="J43" s="83"/>
      <c r="K43" s="82">
        <v>3</v>
      </c>
      <c r="L43" s="82">
        <v>3</v>
      </c>
      <c r="M43" s="84">
        <v>3</v>
      </c>
      <c r="N43" s="84">
        <v>3</v>
      </c>
      <c r="O43" s="83"/>
      <c r="P43" s="83"/>
      <c r="Q43" s="83"/>
      <c r="R43" s="82">
        <v>3</v>
      </c>
      <c r="S43" s="82">
        <v>3</v>
      </c>
      <c r="T43" s="82">
        <v>3</v>
      </c>
      <c r="U43" s="156">
        <v>10</v>
      </c>
      <c r="V43" s="80"/>
      <c r="W43" s="155"/>
      <c r="X43" s="74"/>
      <c r="Y43" s="74"/>
      <c r="Z43" s="78"/>
      <c r="AA43" s="78"/>
      <c r="AB43" s="76"/>
      <c r="AC43" s="78"/>
      <c r="AD43" s="74"/>
      <c r="AE43" s="78"/>
      <c r="AF43" s="74"/>
      <c r="AG43" s="74"/>
      <c r="AH43" s="97"/>
      <c r="AI43" s="75"/>
      <c r="AJ43" s="75"/>
      <c r="AK43" s="75"/>
      <c r="AL43" s="75"/>
      <c r="AM43" s="74"/>
      <c r="AN43" s="74"/>
      <c r="AO43" s="74"/>
      <c r="AP43" s="73"/>
      <c r="AQ43" s="73"/>
      <c r="AR43" s="73"/>
      <c r="AS43" s="73"/>
      <c r="AT43" s="73"/>
      <c r="AU43" s="72"/>
      <c r="AV43" s="71"/>
      <c r="AW43" s="70"/>
      <c r="AX43" s="70"/>
      <c r="AY43" s="70"/>
      <c r="AZ43" s="70"/>
      <c r="BA43" s="70"/>
      <c r="BB43" s="70"/>
      <c r="BC43" s="70"/>
      <c r="BD43" s="69"/>
      <c r="BE43" s="68">
        <f>SUM(X43:AT43)</f>
        <v>0</v>
      </c>
      <c r="BF43" s="67">
        <f t="shared" si="8"/>
        <v>40</v>
      </c>
    </row>
    <row r="44" spans="1:58" s="120" customFormat="1" ht="25.9" customHeight="1" thickBot="1">
      <c r="A44" s="746"/>
      <c r="B44" s="89" t="s">
        <v>136</v>
      </c>
      <c r="C44" s="88"/>
      <c r="D44" s="87">
        <f t="shared" si="7"/>
        <v>2</v>
      </c>
      <c r="E44" s="83"/>
      <c r="F44" s="84"/>
      <c r="G44" s="84"/>
      <c r="H44" s="84"/>
      <c r="I44" s="85"/>
      <c r="J44" s="83"/>
      <c r="K44" s="82"/>
      <c r="L44" s="82"/>
      <c r="M44" s="84"/>
      <c r="N44" s="84"/>
      <c r="O44" s="83"/>
      <c r="P44" s="83"/>
      <c r="Q44" s="83"/>
      <c r="R44" s="82"/>
      <c r="S44" s="82"/>
      <c r="T44" s="82"/>
      <c r="U44" s="156">
        <v>2</v>
      </c>
      <c r="V44" s="80"/>
      <c r="W44" s="155"/>
      <c r="X44" s="74"/>
      <c r="Y44" s="74"/>
      <c r="Z44" s="78"/>
      <c r="AA44" s="78"/>
      <c r="AB44" s="76"/>
      <c r="AC44" s="78"/>
      <c r="AD44" s="74"/>
      <c r="AE44" s="78"/>
      <c r="AF44" s="74"/>
      <c r="AG44" s="74"/>
      <c r="AH44" s="97"/>
      <c r="AI44" s="75"/>
      <c r="AJ44" s="75"/>
      <c r="AK44" s="75"/>
      <c r="AL44" s="75"/>
      <c r="AM44" s="74"/>
      <c r="AN44" s="74"/>
      <c r="AO44" s="74"/>
      <c r="AP44" s="73"/>
      <c r="AQ44" s="73"/>
      <c r="AR44" s="73"/>
      <c r="AS44" s="73"/>
      <c r="AT44" s="73"/>
      <c r="AU44" s="72"/>
      <c r="AV44" s="71"/>
      <c r="AW44" s="70"/>
      <c r="AX44" s="70"/>
      <c r="AY44" s="70"/>
      <c r="AZ44" s="70"/>
      <c r="BA44" s="70"/>
      <c r="BB44" s="70"/>
      <c r="BC44" s="70"/>
      <c r="BD44" s="69"/>
      <c r="BE44" s="68"/>
      <c r="BF44" s="67"/>
    </row>
    <row r="45" spans="1:58" ht="43.9" customHeight="1" thickBot="1">
      <c r="A45" s="154" t="s">
        <v>84</v>
      </c>
      <c r="B45" s="153" t="s">
        <v>59</v>
      </c>
      <c r="C45" s="88">
        <f t="shared" si="6"/>
        <v>10</v>
      </c>
      <c r="D45" s="87">
        <f t="shared" si="7"/>
        <v>10</v>
      </c>
      <c r="E45" s="83"/>
      <c r="F45" s="84">
        <v>1</v>
      </c>
      <c r="G45" s="84">
        <v>1</v>
      </c>
      <c r="H45" s="84">
        <v>1</v>
      </c>
      <c r="I45" s="85"/>
      <c r="J45" s="83"/>
      <c r="K45" s="82">
        <v>1</v>
      </c>
      <c r="L45" s="82">
        <v>1</v>
      </c>
      <c r="M45" s="84">
        <v>1</v>
      </c>
      <c r="N45" s="84">
        <v>1</v>
      </c>
      <c r="O45" s="83"/>
      <c r="P45" s="83"/>
      <c r="Q45" s="83"/>
      <c r="R45" s="82">
        <v>1</v>
      </c>
      <c r="S45" s="82">
        <v>1</v>
      </c>
      <c r="T45" s="157">
        <v>1</v>
      </c>
      <c r="U45" s="81"/>
      <c r="V45" s="80"/>
      <c r="W45" s="79"/>
      <c r="X45" s="74"/>
      <c r="Y45" s="74"/>
      <c r="Z45" s="78"/>
      <c r="AA45" s="78"/>
      <c r="AB45" s="76"/>
      <c r="AC45" s="78"/>
      <c r="AD45" s="74"/>
      <c r="AE45" s="78"/>
      <c r="AF45" s="74"/>
      <c r="AG45" s="74"/>
      <c r="AH45" s="97"/>
      <c r="AI45" s="75"/>
      <c r="AJ45" s="75"/>
      <c r="AK45" s="75"/>
      <c r="AL45" s="75"/>
      <c r="AM45" s="74"/>
      <c r="AN45" s="74"/>
      <c r="AO45" s="78"/>
      <c r="AP45" s="73"/>
      <c r="AQ45" s="73"/>
      <c r="AR45" s="73"/>
      <c r="AS45" s="73"/>
      <c r="AT45" s="73"/>
      <c r="AU45" s="72"/>
      <c r="AV45" s="71"/>
      <c r="AW45" s="70"/>
      <c r="AX45" s="70"/>
      <c r="AY45" s="70"/>
      <c r="AZ45" s="70"/>
      <c r="BA45" s="70"/>
      <c r="BB45" s="70"/>
      <c r="BC45" s="70"/>
      <c r="BD45" s="69"/>
      <c r="BE45" s="68">
        <f>SUM(X45:AT45)</f>
        <v>0</v>
      </c>
      <c r="BF45" s="67">
        <f t="shared" si="8"/>
        <v>10</v>
      </c>
    </row>
    <row r="46" spans="1:58" ht="33" customHeight="1" thickBot="1">
      <c r="A46" s="478" t="s">
        <v>56</v>
      </c>
      <c r="B46" s="103" t="s">
        <v>139</v>
      </c>
      <c r="C46" s="102">
        <f t="shared" si="6"/>
        <v>144</v>
      </c>
      <c r="D46" s="87">
        <f t="shared" si="7"/>
        <v>144</v>
      </c>
      <c r="E46" s="83"/>
      <c r="F46" s="84"/>
      <c r="G46" s="84"/>
      <c r="H46" s="84"/>
      <c r="I46" s="85"/>
      <c r="J46" s="83">
        <v>36</v>
      </c>
      <c r="K46" s="82"/>
      <c r="L46" s="82"/>
      <c r="M46" s="84"/>
      <c r="N46" s="84"/>
      <c r="O46" s="83">
        <v>36</v>
      </c>
      <c r="P46" s="83">
        <v>36</v>
      </c>
      <c r="Q46" s="152">
        <v>36</v>
      </c>
      <c r="R46" s="82"/>
      <c r="S46" s="82"/>
      <c r="T46" s="82"/>
      <c r="U46" s="81"/>
      <c r="V46" s="80"/>
      <c r="W46" s="79"/>
      <c r="X46" s="74"/>
      <c r="Y46" s="74"/>
      <c r="Z46" s="78"/>
      <c r="AA46" s="78"/>
      <c r="AB46" s="76"/>
      <c r="AC46" s="78"/>
      <c r="AD46" s="74"/>
      <c r="AE46" s="78"/>
      <c r="AF46" s="74"/>
      <c r="AG46" s="74"/>
      <c r="AH46" s="97"/>
      <c r="AI46" s="75"/>
      <c r="AJ46" s="75"/>
      <c r="AK46" s="76"/>
      <c r="AL46" s="75"/>
      <c r="AM46" s="74"/>
      <c r="AN46" s="74"/>
      <c r="AO46" s="74"/>
      <c r="AP46" s="73"/>
      <c r="AQ46" s="73"/>
      <c r="AR46" s="73"/>
      <c r="AS46" s="73"/>
      <c r="AT46" s="73"/>
      <c r="AU46" s="72"/>
      <c r="AV46" s="71"/>
      <c r="AW46" s="70"/>
      <c r="AX46" s="70"/>
      <c r="AY46" s="70"/>
      <c r="AZ46" s="70"/>
      <c r="BA46" s="70"/>
      <c r="BB46" s="70"/>
      <c r="BC46" s="70"/>
      <c r="BD46" s="69"/>
      <c r="BE46" s="68">
        <f>SUM(X46:AV46)</f>
        <v>0</v>
      </c>
      <c r="BF46" s="67">
        <f t="shared" si="8"/>
        <v>144</v>
      </c>
    </row>
    <row r="47" spans="1:58" ht="52.5" customHeight="1" thickBot="1">
      <c r="A47" s="90" t="s">
        <v>57</v>
      </c>
      <c r="B47" s="89" t="s">
        <v>138</v>
      </c>
      <c r="C47" s="88">
        <f t="shared" si="6"/>
        <v>36</v>
      </c>
      <c r="D47" s="87">
        <f t="shared" si="7"/>
        <v>36</v>
      </c>
      <c r="E47" s="152">
        <v>36</v>
      </c>
      <c r="F47" s="84"/>
      <c r="G47" s="84"/>
      <c r="H47" s="84"/>
      <c r="I47" s="85"/>
      <c r="J47" s="83"/>
      <c r="K47" s="82"/>
      <c r="L47" s="82"/>
      <c r="M47" s="84"/>
      <c r="N47" s="84"/>
      <c r="O47" s="83"/>
      <c r="P47" s="83"/>
      <c r="Q47" s="83"/>
      <c r="R47" s="82"/>
      <c r="S47" s="82"/>
      <c r="T47" s="82"/>
      <c r="U47" s="81"/>
      <c r="V47" s="80"/>
      <c r="W47" s="79"/>
      <c r="X47" s="74"/>
      <c r="Y47" s="74"/>
      <c r="Z47" s="78"/>
      <c r="AA47" s="78"/>
      <c r="AB47" s="76"/>
      <c r="AC47" s="78"/>
      <c r="AD47" s="74"/>
      <c r="AE47" s="78"/>
      <c r="AF47" s="74"/>
      <c r="AG47" s="74"/>
      <c r="AH47" s="97"/>
      <c r="AI47" s="75"/>
      <c r="AJ47" s="75"/>
      <c r="AK47" s="76"/>
      <c r="AL47" s="75"/>
      <c r="AM47" s="74"/>
      <c r="AN47" s="74"/>
      <c r="AO47" s="74"/>
      <c r="AP47" s="73"/>
      <c r="AQ47" s="73"/>
      <c r="AR47" s="73"/>
      <c r="AS47" s="73"/>
      <c r="AT47" s="73"/>
      <c r="AU47" s="72"/>
      <c r="AV47" s="71"/>
      <c r="AW47" s="70"/>
      <c r="AX47" s="70"/>
      <c r="AY47" s="70"/>
      <c r="AZ47" s="70"/>
      <c r="BA47" s="70"/>
      <c r="BB47" s="70"/>
      <c r="BC47" s="70"/>
      <c r="BD47" s="69"/>
      <c r="BE47" s="68">
        <f>SUM(X47:AV47)</f>
        <v>0</v>
      </c>
      <c r="BF47" s="67">
        <f t="shared" si="8"/>
        <v>36</v>
      </c>
    </row>
    <row r="48" spans="1:58" ht="33" customHeight="1" thickBot="1">
      <c r="A48" s="90" t="s">
        <v>99</v>
      </c>
      <c r="B48" s="89" t="s">
        <v>134</v>
      </c>
      <c r="C48" s="88">
        <f t="shared" si="6"/>
        <v>12</v>
      </c>
      <c r="D48" s="87">
        <f t="shared" si="7"/>
        <v>12</v>
      </c>
      <c r="E48" s="86"/>
      <c r="F48" s="84"/>
      <c r="G48" s="84"/>
      <c r="H48" s="84"/>
      <c r="I48" s="85"/>
      <c r="J48" s="83"/>
      <c r="K48" s="82"/>
      <c r="L48" s="82"/>
      <c r="M48" s="84"/>
      <c r="N48" s="84"/>
      <c r="O48" s="83"/>
      <c r="P48" s="83"/>
      <c r="Q48" s="83"/>
      <c r="R48" s="82"/>
      <c r="S48" s="82"/>
      <c r="T48" s="82"/>
      <c r="U48" s="77">
        <v>12</v>
      </c>
      <c r="V48" s="80"/>
      <c r="W48" s="79"/>
      <c r="X48" s="74"/>
      <c r="Y48" s="74"/>
      <c r="Z48" s="78"/>
      <c r="AA48" s="78"/>
      <c r="AB48" s="76"/>
      <c r="AC48" s="78"/>
      <c r="AD48" s="74"/>
      <c r="AE48" s="78"/>
      <c r="AF48" s="74"/>
      <c r="AG48" s="74"/>
      <c r="AH48" s="97"/>
      <c r="AI48" s="75"/>
      <c r="AJ48" s="75"/>
      <c r="AK48" s="76"/>
      <c r="AL48" s="75"/>
      <c r="AM48" s="74"/>
      <c r="AN48" s="74"/>
      <c r="AO48" s="74"/>
      <c r="AP48" s="73"/>
      <c r="AQ48" s="73"/>
      <c r="AR48" s="73"/>
      <c r="AS48" s="73"/>
      <c r="AT48" s="73"/>
      <c r="AU48" s="72"/>
      <c r="AV48" s="71"/>
      <c r="AW48" s="70"/>
      <c r="AX48" s="70"/>
      <c r="AY48" s="70"/>
      <c r="AZ48" s="70"/>
      <c r="BA48" s="70"/>
      <c r="BB48" s="70"/>
      <c r="BC48" s="70"/>
      <c r="BD48" s="69"/>
      <c r="BE48" s="68">
        <f>SUM(X48:AV48)</f>
        <v>0</v>
      </c>
      <c r="BF48" s="67">
        <f t="shared" si="8"/>
        <v>12</v>
      </c>
    </row>
    <row r="49" spans="1:60" ht="67.150000000000006" customHeight="1" thickBot="1">
      <c r="A49" s="724" t="s">
        <v>137</v>
      </c>
      <c r="B49" s="725"/>
      <c r="C49" s="151">
        <f>SUM(C50:C54)</f>
        <v>160</v>
      </c>
      <c r="D49" s="150">
        <f>SUM(D50:D54)</f>
        <v>76</v>
      </c>
      <c r="E49" s="149"/>
      <c r="F49" s="134"/>
      <c r="G49" s="134"/>
      <c r="H49" s="134"/>
      <c r="I49" s="135"/>
      <c r="J49" s="133"/>
      <c r="K49" s="129"/>
      <c r="L49" s="129"/>
      <c r="M49" s="134"/>
      <c r="N49" s="134"/>
      <c r="O49" s="133"/>
      <c r="P49" s="133"/>
      <c r="Q49" s="133"/>
      <c r="R49" s="129"/>
      <c r="S49" s="129"/>
      <c r="T49" s="129"/>
      <c r="U49" s="132"/>
      <c r="V49" s="131"/>
      <c r="W49" s="131"/>
      <c r="X49" s="112"/>
      <c r="Y49" s="112"/>
      <c r="Z49" s="129"/>
      <c r="AA49" s="129"/>
      <c r="AB49" s="133"/>
      <c r="AC49" s="129"/>
      <c r="AD49" s="112"/>
      <c r="AE49" s="129"/>
      <c r="AF49" s="112"/>
      <c r="AG49" s="112"/>
      <c r="AH49" s="128"/>
      <c r="AI49" s="127"/>
      <c r="AJ49" s="127"/>
      <c r="AK49" s="133"/>
      <c r="AL49" s="127"/>
      <c r="AM49" s="112"/>
      <c r="AN49" s="112"/>
      <c r="AO49" s="112"/>
      <c r="AP49" s="126"/>
      <c r="AQ49" s="126"/>
      <c r="AR49" s="126"/>
      <c r="AS49" s="125"/>
      <c r="AT49" s="125"/>
      <c r="AU49" s="125"/>
      <c r="AV49" s="148"/>
      <c r="AW49" s="124"/>
      <c r="AX49" s="124"/>
      <c r="AY49" s="124"/>
      <c r="AZ49" s="124"/>
      <c r="BA49" s="124"/>
      <c r="BB49" s="124"/>
      <c r="BC49" s="124"/>
      <c r="BD49" s="143"/>
      <c r="BE49" s="147">
        <f>SUM(BE50:BE53)</f>
        <v>72</v>
      </c>
      <c r="BF49" s="146">
        <f>SUM(BF50:BF53)</f>
        <v>148</v>
      </c>
    </row>
    <row r="50" spans="1:60" s="120" customFormat="1" ht="79.150000000000006" customHeight="1" thickBot="1">
      <c r="A50" s="90" t="s">
        <v>120</v>
      </c>
      <c r="B50" s="140" t="s">
        <v>105</v>
      </c>
      <c r="C50" s="88">
        <f t="shared" ref="C50:C55" si="9">D50+BE50</f>
        <v>38</v>
      </c>
      <c r="D50" s="136">
        <f>SUM(E50:U50)</f>
        <v>20</v>
      </c>
      <c r="E50" s="133"/>
      <c r="F50" s="134">
        <v>2</v>
      </c>
      <c r="G50" s="134">
        <v>2</v>
      </c>
      <c r="H50" s="134">
        <v>2</v>
      </c>
      <c r="I50" s="135"/>
      <c r="J50" s="133"/>
      <c r="K50" s="129">
        <v>2</v>
      </c>
      <c r="L50" s="129">
        <v>2</v>
      </c>
      <c r="M50" s="134">
        <v>2</v>
      </c>
      <c r="N50" s="134">
        <v>2</v>
      </c>
      <c r="O50" s="133"/>
      <c r="P50" s="133"/>
      <c r="Q50" s="133"/>
      <c r="R50" s="129">
        <v>2</v>
      </c>
      <c r="S50" s="129">
        <v>2</v>
      </c>
      <c r="T50" s="145">
        <v>2</v>
      </c>
      <c r="U50" s="132"/>
      <c r="V50" s="144"/>
      <c r="W50" s="130"/>
      <c r="X50" s="112">
        <v>2</v>
      </c>
      <c r="Y50" s="112">
        <v>2</v>
      </c>
      <c r="Z50" s="112">
        <v>2</v>
      </c>
      <c r="AA50" s="112">
        <v>2</v>
      </c>
      <c r="AB50" s="127"/>
      <c r="AC50" s="112">
        <v>2</v>
      </c>
      <c r="AD50" s="112">
        <v>2</v>
      </c>
      <c r="AE50" s="129">
        <v>2</v>
      </c>
      <c r="AF50" s="112">
        <v>2</v>
      </c>
      <c r="AG50" s="112">
        <v>2</v>
      </c>
      <c r="AH50" s="128"/>
      <c r="AI50" s="127"/>
      <c r="AJ50" s="127"/>
      <c r="AK50" s="127"/>
      <c r="AL50" s="127"/>
      <c r="AM50" s="112"/>
      <c r="AN50" s="112"/>
      <c r="AO50" s="112"/>
      <c r="AP50" s="126"/>
      <c r="AQ50" s="126"/>
      <c r="AR50" s="126"/>
      <c r="AS50" s="126"/>
      <c r="AT50" s="126"/>
      <c r="AU50" s="125"/>
      <c r="AV50" s="71"/>
      <c r="AW50" s="124"/>
      <c r="AX50" s="124"/>
      <c r="AY50" s="124"/>
      <c r="AZ50" s="124"/>
      <c r="BA50" s="124"/>
      <c r="BB50" s="124"/>
      <c r="BC50" s="124"/>
      <c r="BD50" s="143"/>
      <c r="BE50" s="142">
        <f>SUM(X50:AT50)</f>
        <v>18</v>
      </c>
      <c r="BF50" s="141">
        <f t="shared" ref="BF50:BF55" si="10">D50+BE50</f>
        <v>38</v>
      </c>
    </row>
    <row r="51" spans="1:60" s="120" customFormat="1" ht="52.15" customHeight="1" thickBot="1">
      <c r="A51" s="90" t="s">
        <v>119</v>
      </c>
      <c r="B51" s="140" t="s">
        <v>206</v>
      </c>
      <c r="C51" s="88">
        <f t="shared" si="9"/>
        <v>38</v>
      </c>
      <c r="D51" s="136">
        <f>SUM(E51:U51)</f>
        <v>20</v>
      </c>
      <c r="E51" s="133"/>
      <c r="F51" s="134">
        <v>2</v>
      </c>
      <c r="G51" s="134">
        <v>2</v>
      </c>
      <c r="H51" s="134">
        <v>2</v>
      </c>
      <c r="I51" s="135"/>
      <c r="J51" s="133"/>
      <c r="K51" s="129">
        <v>2</v>
      </c>
      <c r="L51" s="129">
        <v>2</v>
      </c>
      <c r="M51" s="134">
        <v>2</v>
      </c>
      <c r="N51" s="134">
        <v>2</v>
      </c>
      <c r="O51" s="133"/>
      <c r="P51" s="133"/>
      <c r="Q51" s="133"/>
      <c r="R51" s="129">
        <v>2</v>
      </c>
      <c r="S51" s="129">
        <v>2</v>
      </c>
      <c r="T51" s="129">
        <v>2</v>
      </c>
      <c r="U51" s="132"/>
      <c r="V51" s="131"/>
      <c r="W51" s="130"/>
      <c r="X51" s="112">
        <v>2</v>
      </c>
      <c r="Y51" s="112">
        <v>2</v>
      </c>
      <c r="Z51" s="112">
        <v>2</v>
      </c>
      <c r="AA51" s="112">
        <v>2</v>
      </c>
      <c r="AB51" s="127"/>
      <c r="AC51" s="112">
        <v>2</v>
      </c>
      <c r="AD51" s="112">
        <v>2</v>
      </c>
      <c r="AE51" s="129">
        <v>2</v>
      </c>
      <c r="AF51" s="112">
        <v>2</v>
      </c>
      <c r="AG51" s="112">
        <v>2</v>
      </c>
      <c r="AH51" s="128"/>
      <c r="AI51" s="127"/>
      <c r="AJ51" s="127"/>
      <c r="AK51" s="127"/>
      <c r="AL51" s="127"/>
      <c r="AM51" s="112"/>
      <c r="AN51" s="112"/>
      <c r="AO51" s="112"/>
      <c r="AP51" s="126"/>
      <c r="AQ51" s="126"/>
      <c r="AR51" s="126"/>
      <c r="AS51" s="126"/>
      <c r="AT51" s="126"/>
      <c r="AU51" s="125"/>
      <c r="AV51" s="71"/>
      <c r="AW51" s="124"/>
      <c r="AX51" s="124"/>
      <c r="AY51" s="124"/>
      <c r="AZ51" s="124"/>
      <c r="BA51" s="124"/>
      <c r="BB51" s="123"/>
      <c r="BC51" s="104"/>
      <c r="BD51" s="122"/>
      <c r="BE51" s="121">
        <f>SUM(X51:AT51)</f>
        <v>18</v>
      </c>
      <c r="BF51" s="67">
        <f t="shared" si="10"/>
        <v>38</v>
      </c>
    </row>
    <row r="52" spans="1:60" ht="125.25" customHeight="1" thickBot="1">
      <c r="A52" s="478" t="s">
        <v>107</v>
      </c>
      <c r="B52" s="103" t="s">
        <v>207</v>
      </c>
      <c r="C52" s="102">
        <f t="shared" si="9"/>
        <v>36</v>
      </c>
      <c r="D52" s="502">
        <f>SUM(E52:U52)</f>
        <v>36</v>
      </c>
      <c r="E52" s="133"/>
      <c r="F52" s="118"/>
      <c r="G52" s="118"/>
      <c r="H52" s="118"/>
      <c r="I52" s="119">
        <v>36</v>
      </c>
      <c r="J52" s="100"/>
      <c r="K52" s="117"/>
      <c r="L52" s="117"/>
      <c r="M52" s="118"/>
      <c r="N52" s="118"/>
      <c r="O52" s="100"/>
      <c r="P52" s="100"/>
      <c r="Q52" s="100"/>
      <c r="R52" s="117"/>
      <c r="S52" s="117"/>
      <c r="T52" s="117"/>
      <c r="U52" s="464"/>
      <c r="V52" s="116"/>
      <c r="W52" s="115"/>
      <c r="X52" s="98"/>
      <c r="Y52" s="98"/>
      <c r="Z52" s="114"/>
      <c r="AA52" s="114"/>
      <c r="AB52" s="109"/>
      <c r="AC52" s="114"/>
      <c r="AD52" s="98"/>
      <c r="AE52" s="113"/>
      <c r="AF52" s="503"/>
      <c r="AG52" s="111"/>
      <c r="AH52" s="110"/>
      <c r="AI52" s="108"/>
      <c r="AJ52" s="108"/>
      <c r="AK52" s="109"/>
      <c r="AL52" s="108"/>
      <c r="AM52" s="98"/>
      <c r="AN52" s="98"/>
      <c r="AO52" s="98"/>
      <c r="AP52" s="107"/>
      <c r="AQ52" s="107"/>
      <c r="AR52" s="107"/>
      <c r="AS52" s="107"/>
      <c r="AT52" s="107"/>
      <c r="AU52" s="106"/>
      <c r="AV52" s="105"/>
      <c r="AW52" s="104"/>
      <c r="AX52" s="104"/>
      <c r="AY52" s="104"/>
      <c r="AZ52" s="104"/>
      <c r="BA52" s="104"/>
      <c r="BB52" s="70"/>
      <c r="BC52" s="70"/>
      <c r="BD52" s="69"/>
      <c r="BE52" s="68">
        <f>SUM(X52:AV52)</f>
        <v>0</v>
      </c>
      <c r="BF52" s="67">
        <f t="shared" si="10"/>
        <v>36</v>
      </c>
    </row>
    <row r="53" spans="1:60" ht="69" customHeight="1" thickBot="1">
      <c r="A53" s="478" t="s">
        <v>62</v>
      </c>
      <c r="B53" s="103" t="s">
        <v>135</v>
      </c>
      <c r="C53" s="102">
        <f t="shared" si="9"/>
        <v>36</v>
      </c>
      <c r="D53" s="101">
        <f>SUM(E53:U53)</f>
        <v>0</v>
      </c>
      <c r="E53" s="100"/>
      <c r="F53" s="84"/>
      <c r="G53" s="84"/>
      <c r="H53" s="84"/>
      <c r="I53" s="85"/>
      <c r="J53" s="83"/>
      <c r="K53" s="82"/>
      <c r="L53" s="82"/>
      <c r="M53" s="84"/>
      <c r="N53" s="84"/>
      <c r="O53" s="83"/>
      <c r="P53" s="83"/>
      <c r="Q53" s="83"/>
      <c r="R53" s="82"/>
      <c r="S53" s="82"/>
      <c r="T53" s="82"/>
      <c r="U53" s="81"/>
      <c r="V53" s="80"/>
      <c r="W53" s="79"/>
      <c r="X53" s="74"/>
      <c r="Y53" s="74"/>
      <c r="Z53" s="78"/>
      <c r="AA53" s="78"/>
      <c r="AB53" s="99">
        <v>36</v>
      </c>
      <c r="AC53" s="78"/>
      <c r="AD53" s="74"/>
      <c r="AE53" s="78"/>
      <c r="AF53" s="98"/>
      <c r="AG53" s="74"/>
      <c r="AH53" s="97"/>
      <c r="AI53" s="75"/>
      <c r="AJ53" s="75"/>
      <c r="AK53" s="76"/>
      <c r="AL53" s="75"/>
      <c r="AM53" s="74"/>
      <c r="AN53" s="74"/>
      <c r="AO53" s="74"/>
      <c r="AP53" s="73"/>
      <c r="AQ53" s="73"/>
      <c r="AR53" s="73"/>
      <c r="AS53" s="73"/>
      <c r="AT53" s="73"/>
      <c r="AU53" s="96"/>
      <c r="AV53" s="95"/>
      <c r="AW53" s="94"/>
      <c r="AX53" s="94"/>
      <c r="AY53" s="94"/>
      <c r="AZ53" s="94"/>
      <c r="BA53" s="94"/>
      <c r="BB53" s="94"/>
      <c r="BC53" s="94"/>
      <c r="BD53" s="93"/>
      <c r="BE53" s="92">
        <f>SUM(X53:AV53)</f>
        <v>36</v>
      </c>
      <c r="BF53" s="91">
        <f t="shared" si="10"/>
        <v>36</v>
      </c>
    </row>
    <row r="54" spans="1:60" ht="39" customHeight="1" thickBot="1">
      <c r="A54" s="90" t="s">
        <v>102</v>
      </c>
      <c r="B54" s="89" t="s">
        <v>134</v>
      </c>
      <c r="C54" s="88">
        <f t="shared" si="9"/>
        <v>12</v>
      </c>
      <c r="D54" s="87">
        <v>0</v>
      </c>
      <c r="E54" s="86"/>
      <c r="F54" s="84"/>
      <c r="G54" s="84"/>
      <c r="H54" s="84"/>
      <c r="I54" s="85"/>
      <c r="J54" s="83"/>
      <c r="K54" s="82"/>
      <c r="L54" s="82"/>
      <c r="M54" s="84"/>
      <c r="N54" s="84"/>
      <c r="O54" s="83"/>
      <c r="P54" s="83"/>
      <c r="Q54" s="83"/>
      <c r="R54" s="82"/>
      <c r="S54" s="82"/>
      <c r="T54" s="82"/>
      <c r="U54" s="81"/>
      <c r="V54" s="80"/>
      <c r="W54" s="79"/>
      <c r="X54" s="74"/>
      <c r="Y54" s="74"/>
      <c r="Z54" s="78"/>
      <c r="AA54" s="78"/>
      <c r="AB54" s="76"/>
      <c r="AC54" s="78"/>
      <c r="AD54" s="74"/>
      <c r="AE54" s="78"/>
      <c r="AF54" s="74"/>
      <c r="AG54" s="74"/>
      <c r="AH54" s="77">
        <v>12</v>
      </c>
      <c r="AI54" s="75"/>
      <c r="AJ54" s="75"/>
      <c r="AK54" s="76"/>
      <c r="AL54" s="75"/>
      <c r="AM54" s="74"/>
      <c r="AN54" s="74"/>
      <c r="AO54" s="74"/>
      <c r="AP54" s="73"/>
      <c r="AQ54" s="73"/>
      <c r="AR54" s="73"/>
      <c r="AS54" s="73"/>
      <c r="AT54" s="73"/>
      <c r="AU54" s="72"/>
      <c r="AV54" s="71"/>
      <c r="AW54" s="70"/>
      <c r="AX54" s="70"/>
      <c r="AY54" s="70"/>
      <c r="AZ54" s="70"/>
      <c r="BA54" s="70"/>
      <c r="BB54" s="70"/>
      <c r="BC54" s="70"/>
      <c r="BD54" s="69"/>
      <c r="BE54" s="68">
        <v>12</v>
      </c>
      <c r="BF54" s="67">
        <f t="shared" si="10"/>
        <v>12</v>
      </c>
    </row>
    <row r="55" spans="1:60" ht="39" customHeight="1" thickBot="1">
      <c r="A55" s="66" t="s">
        <v>63</v>
      </c>
      <c r="B55" s="65" t="s">
        <v>133</v>
      </c>
      <c r="C55" s="64">
        <f t="shared" si="9"/>
        <v>144</v>
      </c>
      <c r="D55" s="63">
        <f>SUM(E55:U55)</f>
        <v>0</v>
      </c>
      <c r="E55" s="62"/>
      <c r="F55" s="60"/>
      <c r="G55" s="60"/>
      <c r="H55" s="60"/>
      <c r="I55" s="61"/>
      <c r="J55" s="59"/>
      <c r="K55" s="58"/>
      <c r="L55" s="58"/>
      <c r="M55" s="60"/>
      <c r="N55" s="60"/>
      <c r="O55" s="59"/>
      <c r="P55" s="59"/>
      <c r="Q55" s="59"/>
      <c r="R55" s="58"/>
      <c r="S55" s="58"/>
      <c r="T55" s="58"/>
      <c r="U55" s="57"/>
      <c r="V55" s="56"/>
      <c r="W55" s="55"/>
      <c r="X55" s="49"/>
      <c r="Y55" s="49"/>
      <c r="Z55" s="54"/>
      <c r="AA55" s="54"/>
      <c r="AB55" s="51"/>
      <c r="AC55" s="54"/>
      <c r="AD55" s="49"/>
      <c r="AE55" s="54"/>
      <c r="AF55" s="49"/>
      <c r="AG55" s="49"/>
      <c r="AH55" s="53"/>
      <c r="AI55" s="52">
        <v>36</v>
      </c>
      <c r="AJ55" s="52">
        <v>36</v>
      </c>
      <c r="AK55" s="51">
        <v>36</v>
      </c>
      <c r="AL55" s="50">
        <v>36</v>
      </c>
      <c r="AM55" s="49"/>
      <c r="AN55" s="49"/>
      <c r="AO55" s="49"/>
      <c r="AP55" s="48"/>
      <c r="AQ55" s="48"/>
      <c r="AR55" s="48"/>
      <c r="AS55" s="48"/>
      <c r="AT55" s="48"/>
      <c r="AU55" s="47"/>
      <c r="AV55" s="46"/>
      <c r="AW55" s="45"/>
      <c r="AX55" s="45"/>
      <c r="AY55" s="45"/>
      <c r="AZ55" s="45"/>
      <c r="BA55" s="45"/>
      <c r="BB55" s="45"/>
      <c r="BC55" s="45"/>
      <c r="BD55" s="44"/>
      <c r="BE55" s="43">
        <f>SUM(X55:AV55)</f>
        <v>144</v>
      </c>
      <c r="BF55" s="42">
        <f t="shared" si="10"/>
        <v>144</v>
      </c>
    </row>
    <row r="56" spans="1:60" ht="12.75" customHeight="1">
      <c r="BE56" s="41"/>
      <c r="BF56" s="41"/>
    </row>
    <row r="57" spans="1:60" ht="12.75" customHeight="1">
      <c r="BE57" s="11"/>
      <c r="BF57" s="11"/>
    </row>
    <row r="58" spans="1:60" ht="12.75" customHeight="1">
      <c r="C58" s="40"/>
      <c r="D58" s="38" t="s">
        <v>132</v>
      </c>
      <c r="E58" s="29"/>
      <c r="G58" s="39"/>
      <c r="H58" s="38" t="s">
        <v>131</v>
      </c>
      <c r="J58" s="29"/>
      <c r="K58" s="507"/>
      <c r="L58" s="34" t="s">
        <v>130</v>
      </c>
      <c r="Q58" s="37"/>
      <c r="R58" s="34" t="s">
        <v>129</v>
      </c>
      <c r="Y58" s="36"/>
      <c r="Z58" s="34" t="s">
        <v>128</v>
      </c>
      <c r="AB58" s="35"/>
      <c r="AC58" s="34" t="s">
        <v>127</v>
      </c>
      <c r="AF58" s="30"/>
      <c r="AG58" s="30"/>
      <c r="AJ58" s="33"/>
      <c r="AK58" s="32" t="s">
        <v>126</v>
      </c>
      <c r="AL58" s="29"/>
      <c r="AV58" s="23" t="s">
        <v>125</v>
      </c>
    </row>
    <row r="59" spans="1:60" ht="12.75" customHeight="1">
      <c r="D59" s="29"/>
      <c r="E59" s="29"/>
      <c r="J59" s="29"/>
      <c r="Q59" s="31"/>
      <c r="AF59" s="30"/>
      <c r="AG59" s="30"/>
      <c r="AJ59" s="29"/>
      <c r="AK59" s="29"/>
      <c r="AL59" s="29"/>
      <c r="BE59" s="11"/>
      <c r="BF59" s="11"/>
    </row>
    <row r="60" spans="1:60" ht="12.75" customHeight="1">
      <c r="J60" s="28"/>
      <c r="K60" s="27" t="s">
        <v>124</v>
      </c>
      <c r="R60" s="26"/>
      <c r="S60" s="25" t="s">
        <v>123</v>
      </c>
      <c r="V60" s="10"/>
      <c r="Z60" s="9"/>
      <c r="AA60" s="9"/>
      <c r="AB60" s="24"/>
      <c r="AC60" s="735" t="s">
        <v>64</v>
      </c>
      <c r="AD60" s="735"/>
      <c r="AF60" s="10"/>
      <c r="AG60" s="10"/>
      <c r="AH60" s="23" t="s">
        <v>122</v>
      </c>
      <c r="AM60" s="11"/>
      <c r="AN60" s="11"/>
      <c r="AO60" s="9"/>
      <c r="BE60" s="11"/>
      <c r="BF60" s="11"/>
    </row>
    <row r="61" spans="1:60" ht="12.75" customHeight="1">
      <c r="BE61" s="11"/>
      <c r="BF61" s="11"/>
    </row>
    <row r="62" spans="1:60" ht="19.899999999999999" customHeight="1">
      <c r="A62" s="736" t="s">
        <v>121</v>
      </c>
      <c r="B62" s="737" t="s">
        <v>120</v>
      </c>
      <c r="C62" s="738" t="s">
        <v>105</v>
      </c>
      <c r="D62" s="738"/>
      <c r="E62" s="738"/>
      <c r="F62" s="738"/>
      <c r="G62" s="738"/>
      <c r="H62" s="738"/>
      <c r="I62" s="738"/>
      <c r="J62" s="738"/>
      <c r="K62" s="738"/>
      <c r="L62" s="738"/>
      <c r="M62" s="738"/>
      <c r="N62" s="738"/>
      <c r="O62" s="738"/>
      <c r="P62" s="738"/>
      <c r="Q62" s="738"/>
      <c r="R62" s="738"/>
      <c r="S62" s="738"/>
      <c r="T62" s="738"/>
      <c r="U62" s="738"/>
      <c r="V62" s="738"/>
      <c r="W62" s="738"/>
      <c r="X62" s="738"/>
      <c r="Y62" s="738"/>
    </row>
    <row r="63" spans="1:60" ht="20.45" customHeight="1">
      <c r="A63" s="736"/>
      <c r="B63" s="737"/>
      <c r="C63" s="738"/>
      <c r="D63" s="738"/>
      <c r="E63" s="738"/>
      <c r="F63" s="738"/>
      <c r="G63" s="738"/>
      <c r="H63" s="738"/>
      <c r="I63" s="738"/>
      <c r="J63" s="738"/>
      <c r="K63" s="738"/>
      <c r="L63" s="738"/>
      <c r="M63" s="738"/>
      <c r="N63" s="738"/>
      <c r="O63" s="738"/>
      <c r="P63" s="738"/>
      <c r="Q63" s="738"/>
      <c r="R63" s="738"/>
      <c r="S63" s="738"/>
      <c r="T63" s="738"/>
      <c r="U63" s="738"/>
      <c r="V63" s="738"/>
      <c r="W63" s="738"/>
      <c r="X63" s="738"/>
      <c r="Y63" s="738"/>
      <c r="BE63" s="11"/>
      <c r="BF63" s="11"/>
    </row>
    <row r="64" spans="1:60" ht="22.9" customHeight="1">
      <c r="A64" s="736"/>
      <c r="B64" s="480" t="s">
        <v>119</v>
      </c>
      <c r="C64" s="738" t="s">
        <v>104</v>
      </c>
      <c r="D64" s="738"/>
      <c r="E64" s="738"/>
      <c r="F64" s="738"/>
      <c r="G64" s="738"/>
      <c r="H64" s="738"/>
      <c r="I64" s="738"/>
      <c r="J64" s="738"/>
      <c r="K64" s="738"/>
      <c r="L64" s="738"/>
      <c r="M64" s="738"/>
      <c r="N64" s="738"/>
      <c r="O64" s="738"/>
      <c r="P64" s="738"/>
      <c r="Q64" s="738"/>
      <c r="R64" s="738"/>
      <c r="S64" s="738"/>
      <c r="T64" s="738"/>
      <c r="U64" s="738"/>
      <c r="V64" s="738"/>
      <c r="W64" s="738"/>
      <c r="X64" s="738"/>
      <c r="Y64" s="738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</row>
    <row r="65" spans="2:60" ht="12.75" customHeight="1">
      <c r="B65" s="22"/>
      <c r="C65" s="21"/>
      <c r="D65" s="20"/>
      <c r="E65" s="19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8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5"/>
      <c r="AW65" s="16"/>
      <c r="AX65" s="15"/>
      <c r="AY65" s="15"/>
      <c r="AZ65" s="15"/>
      <c r="BA65" s="15"/>
      <c r="BB65" s="15"/>
      <c r="BC65" s="15"/>
      <c r="BD65" s="15"/>
      <c r="BE65" s="15"/>
      <c r="BF65" s="14"/>
      <c r="BG65" s="13"/>
      <c r="BH65" s="12"/>
    </row>
    <row r="66" spans="2:60" ht="12.75" customHeight="1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</row>
    <row r="67" spans="2:60" ht="12.75" customHeight="1">
      <c r="BE67" s="11"/>
      <c r="BF67" s="11"/>
    </row>
    <row r="68" spans="2:60" ht="19.899999999999999" customHeight="1">
      <c r="BE68" s="11"/>
      <c r="BF68" s="11"/>
    </row>
  </sheetData>
  <sheetProtection selectLockedCells="1" selectUnlockedCells="1"/>
  <mergeCells count="94">
    <mergeCell ref="A37:A38"/>
    <mergeCell ref="A39:B39"/>
    <mergeCell ref="A40:A41"/>
    <mergeCell ref="A43:A44"/>
    <mergeCell ref="A49:B49"/>
    <mergeCell ref="AC60:AD60"/>
    <mergeCell ref="A62:A64"/>
    <mergeCell ref="B62:B63"/>
    <mergeCell ref="C62:Y63"/>
    <mergeCell ref="C64:Y64"/>
    <mergeCell ref="A23:B23"/>
    <mergeCell ref="O8:O14"/>
    <mergeCell ref="P8:P14"/>
    <mergeCell ref="Q8:Q14"/>
    <mergeCell ref="R8:R14"/>
    <mergeCell ref="C9:D9"/>
    <mergeCell ref="C10:D10"/>
    <mergeCell ref="C11:D11"/>
    <mergeCell ref="C12:D12"/>
    <mergeCell ref="C13:D13"/>
    <mergeCell ref="C14:D14"/>
    <mergeCell ref="A15:D15"/>
    <mergeCell ref="A16:B16"/>
    <mergeCell ref="A17:B17"/>
    <mergeCell ref="A18:A19"/>
    <mergeCell ref="S8:S14"/>
    <mergeCell ref="T8:T14"/>
    <mergeCell ref="AZ8:AZ14"/>
    <mergeCell ref="BA8:BA14"/>
    <mergeCell ref="BB8:BB14"/>
    <mergeCell ref="AO8:AO14"/>
    <mergeCell ref="AP8:AP14"/>
    <mergeCell ref="AQ8:AQ14"/>
    <mergeCell ref="AR8:AR14"/>
    <mergeCell ref="AT8:AT14"/>
    <mergeCell ref="BC8:BC14"/>
    <mergeCell ref="BD8:BD14"/>
    <mergeCell ref="AU8:AU14"/>
    <mergeCell ref="AV8:AV14"/>
    <mergeCell ref="AW8:AW14"/>
    <mergeCell ref="AX8:AX14"/>
    <mergeCell ref="BE3:BE7"/>
    <mergeCell ref="AJ8:AJ14"/>
    <mergeCell ref="U8:U14"/>
    <mergeCell ref="X8:X14"/>
    <mergeCell ref="Y8:Y14"/>
    <mergeCell ref="Z8:Z14"/>
    <mergeCell ref="AA8:AA14"/>
    <mergeCell ref="AB8:AB14"/>
    <mergeCell ref="AC8:AC14"/>
    <mergeCell ref="AF8:AF14"/>
    <mergeCell ref="AG8:AG14"/>
    <mergeCell ref="AH8:AH14"/>
    <mergeCell ref="AI8:AI14"/>
    <mergeCell ref="AY8:AY14"/>
    <mergeCell ref="AK8:AK14"/>
    <mergeCell ref="AL8:AL14"/>
    <mergeCell ref="AM3:AM7"/>
    <mergeCell ref="BF3:BF7"/>
    <mergeCell ref="C8:D8"/>
    <mergeCell ref="F8:F14"/>
    <mergeCell ref="G8:G14"/>
    <mergeCell ref="H8:H14"/>
    <mergeCell ref="I8:I14"/>
    <mergeCell ref="J8:J14"/>
    <mergeCell ref="K8:K14"/>
    <mergeCell ref="L8:L14"/>
    <mergeCell ref="M8:M14"/>
    <mergeCell ref="AR3:AU5"/>
    <mergeCell ref="AV3:AV7"/>
    <mergeCell ref="AW3:AY5"/>
    <mergeCell ref="AZ3:AZ7"/>
    <mergeCell ref="BA3:BD5"/>
    <mergeCell ref="AA3:AC5"/>
    <mergeCell ref="AD3:AD7"/>
    <mergeCell ref="AE3:AH5"/>
    <mergeCell ref="AI3:AI7"/>
    <mergeCell ref="AJ3:AL5"/>
    <mergeCell ref="B1:BB1"/>
    <mergeCell ref="R2:AF2"/>
    <mergeCell ref="A3:A7"/>
    <mergeCell ref="B3:B7"/>
    <mergeCell ref="C3:C7"/>
    <mergeCell ref="D3:D7"/>
    <mergeCell ref="E3:H5"/>
    <mergeCell ref="I3:I7"/>
    <mergeCell ref="J3:L5"/>
    <mergeCell ref="M3:M7"/>
    <mergeCell ref="AN3:AQ5"/>
    <mergeCell ref="N3:Q5"/>
    <mergeCell ref="R3:U5"/>
    <mergeCell ref="V3:V7"/>
    <mergeCell ref="W3:Y5"/>
    <mergeCell ref="Z3:Z7"/>
  </mergeCells>
  <pageMargins left="0.19685039370078741" right="0.19685039370078741" top="0.27559055118110237" bottom="0.19685039370078741" header="0.19685039370078741" footer="0.19685039370078741"/>
  <pageSetup paperSize="9" scale="52" fitToHeight="0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H69"/>
  <sheetViews>
    <sheetView zoomScale="60" zoomScaleNormal="60" workbookViewId="0">
      <selection activeCell="AD14" sqref="AD14"/>
    </sheetView>
  </sheetViews>
  <sheetFormatPr defaultColWidth="8.7109375" defaultRowHeight="19.899999999999999" customHeight="1"/>
  <cols>
    <col min="1" max="1" width="13.5703125" style="9" customWidth="1"/>
    <col min="2" max="2" width="26.7109375" style="9" customWidth="1"/>
    <col min="3" max="3" width="7" style="9" customWidth="1"/>
    <col min="4" max="4" width="5.85546875" style="9" customWidth="1"/>
    <col min="5" max="5" width="4.7109375" style="9" customWidth="1"/>
    <col min="6" max="8" width="3.7109375" style="9" customWidth="1"/>
    <col min="9" max="9" width="3.7109375" style="10" customWidth="1"/>
    <col min="10" max="14" width="3.7109375" style="9" customWidth="1"/>
    <col min="15" max="15" width="4.7109375" style="9" customWidth="1"/>
    <col min="16" max="16" width="4.42578125" style="9" customWidth="1"/>
    <col min="17" max="17" width="5" style="10" customWidth="1"/>
    <col min="18" max="18" width="5.28515625" style="10" customWidth="1"/>
    <col min="19" max="19" width="5" style="10" customWidth="1"/>
    <col min="20" max="20" width="3.7109375" style="10" customWidth="1"/>
    <col min="21" max="21" width="4.28515625" style="9" customWidth="1"/>
    <col min="22" max="22" width="4.42578125" style="9" customWidth="1"/>
    <col min="23" max="23" width="3.7109375" style="9" customWidth="1"/>
    <col min="24" max="24" width="4.140625" style="9" customWidth="1"/>
    <col min="25" max="25" width="3.7109375" style="9" customWidth="1"/>
    <col min="26" max="27" width="3.7109375" style="10" customWidth="1"/>
    <col min="28" max="28" width="5.5703125" style="10" customWidth="1"/>
    <col min="29" max="29" width="3.7109375" style="10" customWidth="1"/>
    <col min="30" max="30" width="4.140625" style="9" customWidth="1"/>
    <col min="31" max="31" width="4.7109375" style="9" customWidth="1"/>
    <col min="32" max="32" width="4.42578125" style="9" customWidth="1"/>
    <col min="33" max="33" width="4.7109375" style="9" customWidth="1"/>
    <col min="34" max="39" width="3.7109375" style="9" customWidth="1"/>
    <col min="40" max="40" width="3.7109375" style="10" customWidth="1"/>
    <col min="41" max="41" width="4.28515625" style="10" customWidth="1"/>
    <col min="42" max="42" width="5.140625" style="10" customWidth="1"/>
    <col min="43" max="43" width="4.42578125" style="9" customWidth="1"/>
    <col min="44" max="44" width="4" style="9" customWidth="1"/>
    <col min="45" max="46" width="4.5703125" style="10" customWidth="1"/>
    <col min="47" max="47" width="4.85546875" style="10" customWidth="1"/>
    <col min="48" max="48" width="4.140625" style="10" customWidth="1"/>
    <col min="49" max="49" width="4.140625" style="9" customWidth="1"/>
    <col min="50" max="51" width="3.85546875" style="9" customWidth="1"/>
    <col min="52" max="52" width="4.140625" style="9" customWidth="1"/>
    <col min="53" max="53" width="3.140625" style="9" customWidth="1"/>
    <col min="54" max="54" width="4.140625" style="9" customWidth="1"/>
    <col min="55" max="55" width="4" style="9" customWidth="1"/>
    <col min="56" max="56" width="4.140625" style="9" customWidth="1"/>
    <col min="57" max="57" width="7.42578125" style="9" customWidth="1"/>
    <col min="58" max="58" width="7.7109375" style="9" customWidth="1"/>
    <col min="59" max="256" width="8.7109375" style="9"/>
    <col min="257" max="257" width="13.5703125" style="9" customWidth="1"/>
    <col min="258" max="258" width="26.7109375" style="9" customWidth="1"/>
    <col min="259" max="259" width="7" style="9" customWidth="1"/>
    <col min="260" max="260" width="5.85546875" style="9" customWidth="1"/>
    <col min="261" max="261" width="4.7109375" style="9" customWidth="1"/>
    <col min="262" max="270" width="3.7109375" style="9" customWidth="1"/>
    <col min="271" max="271" width="4.7109375" style="9" customWidth="1"/>
    <col min="272" max="272" width="4.42578125" style="9" customWidth="1"/>
    <col min="273" max="273" width="5" style="9" customWidth="1"/>
    <col min="274" max="274" width="5.28515625" style="9" customWidth="1"/>
    <col min="275" max="275" width="5" style="9" customWidth="1"/>
    <col min="276" max="276" width="3.7109375" style="9" customWidth="1"/>
    <col min="277" max="277" width="4.28515625" style="9" customWidth="1"/>
    <col min="278" max="278" width="4.42578125" style="9" customWidth="1"/>
    <col min="279" max="279" width="3.7109375" style="9" customWidth="1"/>
    <col min="280" max="280" width="4.140625" style="9" customWidth="1"/>
    <col min="281" max="283" width="3.7109375" style="9" customWidth="1"/>
    <col min="284" max="284" width="5.5703125" style="9" customWidth="1"/>
    <col min="285" max="285" width="3.7109375" style="9" customWidth="1"/>
    <col min="286" max="286" width="4.140625" style="9" customWidth="1"/>
    <col min="287" max="287" width="4.7109375" style="9" customWidth="1"/>
    <col min="288" max="288" width="4.42578125" style="9" customWidth="1"/>
    <col min="289" max="289" width="4.7109375" style="9" customWidth="1"/>
    <col min="290" max="296" width="3.7109375" style="9" customWidth="1"/>
    <col min="297" max="297" width="4.28515625" style="9" customWidth="1"/>
    <col min="298" max="298" width="5.140625" style="9" customWidth="1"/>
    <col min="299" max="299" width="4.42578125" style="9" customWidth="1"/>
    <col min="300" max="300" width="4" style="9" customWidth="1"/>
    <col min="301" max="302" width="4.5703125" style="9" customWidth="1"/>
    <col min="303" max="303" width="4.85546875" style="9" customWidth="1"/>
    <col min="304" max="305" width="4.140625" style="9" customWidth="1"/>
    <col min="306" max="307" width="3.85546875" style="9" customWidth="1"/>
    <col min="308" max="308" width="4.140625" style="9" customWidth="1"/>
    <col min="309" max="309" width="3.140625" style="9" customWidth="1"/>
    <col min="310" max="310" width="4.140625" style="9" customWidth="1"/>
    <col min="311" max="311" width="4" style="9" customWidth="1"/>
    <col min="312" max="312" width="4.140625" style="9" customWidth="1"/>
    <col min="313" max="313" width="7.42578125" style="9" customWidth="1"/>
    <col min="314" max="314" width="7.7109375" style="9" customWidth="1"/>
    <col min="315" max="512" width="8.7109375" style="9"/>
    <col min="513" max="513" width="13.5703125" style="9" customWidth="1"/>
    <col min="514" max="514" width="26.7109375" style="9" customWidth="1"/>
    <col min="515" max="515" width="7" style="9" customWidth="1"/>
    <col min="516" max="516" width="5.85546875" style="9" customWidth="1"/>
    <col min="517" max="517" width="4.7109375" style="9" customWidth="1"/>
    <col min="518" max="526" width="3.7109375" style="9" customWidth="1"/>
    <col min="527" max="527" width="4.7109375" style="9" customWidth="1"/>
    <col min="528" max="528" width="4.42578125" style="9" customWidth="1"/>
    <col min="529" max="529" width="5" style="9" customWidth="1"/>
    <col min="530" max="530" width="5.28515625" style="9" customWidth="1"/>
    <col min="531" max="531" width="5" style="9" customWidth="1"/>
    <col min="532" max="532" width="3.7109375" style="9" customWidth="1"/>
    <col min="533" max="533" width="4.28515625" style="9" customWidth="1"/>
    <col min="534" max="534" width="4.42578125" style="9" customWidth="1"/>
    <col min="535" max="535" width="3.7109375" style="9" customWidth="1"/>
    <col min="536" max="536" width="4.140625" style="9" customWidth="1"/>
    <col min="537" max="539" width="3.7109375" style="9" customWidth="1"/>
    <col min="540" max="540" width="5.5703125" style="9" customWidth="1"/>
    <col min="541" max="541" width="3.7109375" style="9" customWidth="1"/>
    <col min="542" max="542" width="4.140625" style="9" customWidth="1"/>
    <col min="543" max="543" width="4.7109375" style="9" customWidth="1"/>
    <col min="544" max="544" width="4.42578125" style="9" customWidth="1"/>
    <col min="545" max="545" width="4.7109375" style="9" customWidth="1"/>
    <col min="546" max="552" width="3.7109375" style="9" customWidth="1"/>
    <col min="553" max="553" width="4.28515625" style="9" customWidth="1"/>
    <col min="554" max="554" width="5.140625" style="9" customWidth="1"/>
    <col min="555" max="555" width="4.42578125" style="9" customWidth="1"/>
    <col min="556" max="556" width="4" style="9" customWidth="1"/>
    <col min="557" max="558" width="4.5703125" style="9" customWidth="1"/>
    <col min="559" max="559" width="4.85546875" style="9" customWidth="1"/>
    <col min="560" max="561" width="4.140625" style="9" customWidth="1"/>
    <col min="562" max="563" width="3.85546875" style="9" customWidth="1"/>
    <col min="564" max="564" width="4.140625" style="9" customWidth="1"/>
    <col min="565" max="565" width="3.140625" style="9" customWidth="1"/>
    <col min="566" max="566" width="4.140625" style="9" customWidth="1"/>
    <col min="567" max="567" width="4" style="9" customWidth="1"/>
    <col min="568" max="568" width="4.140625" style="9" customWidth="1"/>
    <col min="569" max="569" width="7.42578125" style="9" customWidth="1"/>
    <col min="570" max="570" width="7.7109375" style="9" customWidth="1"/>
    <col min="571" max="768" width="8.7109375" style="9"/>
    <col min="769" max="769" width="13.5703125" style="9" customWidth="1"/>
    <col min="770" max="770" width="26.7109375" style="9" customWidth="1"/>
    <col min="771" max="771" width="7" style="9" customWidth="1"/>
    <col min="772" max="772" width="5.85546875" style="9" customWidth="1"/>
    <col min="773" max="773" width="4.7109375" style="9" customWidth="1"/>
    <col min="774" max="782" width="3.7109375" style="9" customWidth="1"/>
    <col min="783" max="783" width="4.7109375" style="9" customWidth="1"/>
    <col min="784" max="784" width="4.42578125" style="9" customWidth="1"/>
    <col min="785" max="785" width="5" style="9" customWidth="1"/>
    <col min="786" max="786" width="5.28515625" style="9" customWidth="1"/>
    <col min="787" max="787" width="5" style="9" customWidth="1"/>
    <col min="788" max="788" width="3.7109375" style="9" customWidth="1"/>
    <col min="789" max="789" width="4.28515625" style="9" customWidth="1"/>
    <col min="790" max="790" width="4.42578125" style="9" customWidth="1"/>
    <col min="791" max="791" width="3.7109375" style="9" customWidth="1"/>
    <col min="792" max="792" width="4.140625" style="9" customWidth="1"/>
    <col min="793" max="795" width="3.7109375" style="9" customWidth="1"/>
    <col min="796" max="796" width="5.5703125" style="9" customWidth="1"/>
    <col min="797" max="797" width="3.7109375" style="9" customWidth="1"/>
    <col min="798" max="798" width="4.140625" style="9" customWidth="1"/>
    <col min="799" max="799" width="4.7109375" style="9" customWidth="1"/>
    <col min="800" max="800" width="4.42578125" style="9" customWidth="1"/>
    <col min="801" max="801" width="4.7109375" style="9" customWidth="1"/>
    <col min="802" max="808" width="3.7109375" style="9" customWidth="1"/>
    <col min="809" max="809" width="4.28515625" style="9" customWidth="1"/>
    <col min="810" max="810" width="5.140625" style="9" customWidth="1"/>
    <col min="811" max="811" width="4.42578125" style="9" customWidth="1"/>
    <col min="812" max="812" width="4" style="9" customWidth="1"/>
    <col min="813" max="814" width="4.5703125" style="9" customWidth="1"/>
    <col min="815" max="815" width="4.85546875" style="9" customWidth="1"/>
    <col min="816" max="817" width="4.140625" style="9" customWidth="1"/>
    <col min="818" max="819" width="3.85546875" style="9" customWidth="1"/>
    <col min="820" max="820" width="4.140625" style="9" customWidth="1"/>
    <col min="821" max="821" width="3.140625" style="9" customWidth="1"/>
    <col min="822" max="822" width="4.140625" style="9" customWidth="1"/>
    <col min="823" max="823" width="4" style="9" customWidth="1"/>
    <col min="824" max="824" width="4.140625" style="9" customWidth="1"/>
    <col min="825" max="825" width="7.42578125" style="9" customWidth="1"/>
    <col min="826" max="826" width="7.7109375" style="9" customWidth="1"/>
    <col min="827" max="1024" width="8.7109375" style="9"/>
    <col min="1025" max="1025" width="13.5703125" style="9" customWidth="1"/>
    <col min="1026" max="1026" width="26.7109375" style="9" customWidth="1"/>
    <col min="1027" max="1027" width="7" style="9" customWidth="1"/>
    <col min="1028" max="1028" width="5.85546875" style="9" customWidth="1"/>
    <col min="1029" max="1029" width="4.7109375" style="9" customWidth="1"/>
    <col min="1030" max="1038" width="3.7109375" style="9" customWidth="1"/>
    <col min="1039" max="1039" width="4.7109375" style="9" customWidth="1"/>
    <col min="1040" max="1040" width="4.42578125" style="9" customWidth="1"/>
    <col min="1041" max="1041" width="5" style="9" customWidth="1"/>
    <col min="1042" max="1042" width="5.28515625" style="9" customWidth="1"/>
    <col min="1043" max="1043" width="5" style="9" customWidth="1"/>
    <col min="1044" max="1044" width="3.7109375" style="9" customWidth="1"/>
    <col min="1045" max="1045" width="4.28515625" style="9" customWidth="1"/>
    <col min="1046" max="1046" width="4.42578125" style="9" customWidth="1"/>
    <col min="1047" max="1047" width="3.7109375" style="9" customWidth="1"/>
    <col min="1048" max="1048" width="4.140625" style="9" customWidth="1"/>
    <col min="1049" max="1051" width="3.7109375" style="9" customWidth="1"/>
    <col min="1052" max="1052" width="5.5703125" style="9" customWidth="1"/>
    <col min="1053" max="1053" width="3.7109375" style="9" customWidth="1"/>
    <col min="1054" max="1054" width="4.140625" style="9" customWidth="1"/>
    <col min="1055" max="1055" width="4.7109375" style="9" customWidth="1"/>
    <col min="1056" max="1056" width="4.42578125" style="9" customWidth="1"/>
    <col min="1057" max="1057" width="4.7109375" style="9" customWidth="1"/>
    <col min="1058" max="1064" width="3.7109375" style="9" customWidth="1"/>
    <col min="1065" max="1065" width="4.28515625" style="9" customWidth="1"/>
    <col min="1066" max="1066" width="5.140625" style="9" customWidth="1"/>
    <col min="1067" max="1067" width="4.42578125" style="9" customWidth="1"/>
    <col min="1068" max="1068" width="4" style="9" customWidth="1"/>
    <col min="1069" max="1070" width="4.5703125" style="9" customWidth="1"/>
    <col min="1071" max="1071" width="4.85546875" style="9" customWidth="1"/>
    <col min="1072" max="1073" width="4.140625" style="9" customWidth="1"/>
    <col min="1074" max="1075" width="3.85546875" style="9" customWidth="1"/>
    <col min="1076" max="1076" width="4.140625" style="9" customWidth="1"/>
    <col min="1077" max="1077" width="3.140625" style="9" customWidth="1"/>
    <col min="1078" max="1078" width="4.140625" style="9" customWidth="1"/>
    <col min="1079" max="1079" width="4" style="9" customWidth="1"/>
    <col min="1080" max="1080" width="4.140625" style="9" customWidth="1"/>
    <col min="1081" max="1081" width="7.42578125" style="9" customWidth="1"/>
    <col min="1082" max="1082" width="7.7109375" style="9" customWidth="1"/>
    <col min="1083" max="1280" width="8.7109375" style="9"/>
    <col min="1281" max="1281" width="13.5703125" style="9" customWidth="1"/>
    <col min="1282" max="1282" width="26.7109375" style="9" customWidth="1"/>
    <col min="1283" max="1283" width="7" style="9" customWidth="1"/>
    <col min="1284" max="1284" width="5.85546875" style="9" customWidth="1"/>
    <col min="1285" max="1285" width="4.7109375" style="9" customWidth="1"/>
    <col min="1286" max="1294" width="3.7109375" style="9" customWidth="1"/>
    <col min="1295" max="1295" width="4.7109375" style="9" customWidth="1"/>
    <col min="1296" max="1296" width="4.42578125" style="9" customWidth="1"/>
    <col min="1297" max="1297" width="5" style="9" customWidth="1"/>
    <col min="1298" max="1298" width="5.28515625" style="9" customWidth="1"/>
    <col min="1299" max="1299" width="5" style="9" customWidth="1"/>
    <col min="1300" max="1300" width="3.7109375" style="9" customWidth="1"/>
    <col min="1301" max="1301" width="4.28515625" style="9" customWidth="1"/>
    <col min="1302" max="1302" width="4.42578125" style="9" customWidth="1"/>
    <col min="1303" max="1303" width="3.7109375" style="9" customWidth="1"/>
    <col min="1304" max="1304" width="4.140625" style="9" customWidth="1"/>
    <col min="1305" max="1307" width="3.7109375" style="9" customWidth="1"/>
    <col min="1308" max="1308" width="5.5703125" style="9" customWidth="1"/>
    <col min="1309" max="1309" width="3.7109375" style="9" customWidth="1"/>
    <col min="1310" max="1310" width="4.140625" style="9" customWidth="1"/>
    <col min="1311" max="1311" width="4.7109375" style="9" customWidth="1"/>
    <col min="1312" max="1312" width="4.42578125" style="9" customWidth="1"/>
    <col min="1313" max="1313" width="4.7109375" style="9" customWidth="1"/>
    <col min="1314" max="1320" width="3.7109375" style="9" customWidth="1"/>
    <col min="1321" max="1321" width="4.28515625" style="9" customWidth="1"/>
    <col min="1322" max="1322" width="5.140625" style="9" customWidth="1"/>
    <col min="1323" max="1323" width="4.42578125" style="9" customWidth="1"/>
    <col min="1324" max="1324" width="4" style="9" customWidth="1"/>
    <col min="1325" max="1326" width="4.5703125" style="9" customWidth="1"/>
    <col min="1327" max="1327" width="4.85546875" style="9" customWidth="1"/>
    <col min="1328" max="1329" width="4.140625" style="9" customWidth="1"/>
    <col min="1330" max="1331" width="3.85546875" style="9" customWidth="1"/>
    <col min="1332" max="1332" width="4.140625" style="9" customWidth="1"/>
    <col min="1333" max="1333" width="3.140625" style="9" customWidth="1"/>
    <col min="1334" max="1334" width="4.140625" style="9" customWidth="1"/>
    <col min="1335" max="1335" width="4" style="9" customWidth="1"/>
    <col min="1336" max="1336" width="4.140625" style="9" customWidth="1"/>
    <col min="1337" max="1337" width="7.42578125" style="9" customWidth="1"/>
    <col min="1338" max="1338" width="7.7109375" style="9" customWidth="1"/>
    <col min="1339" max="1536" width="8.7109375" style="9"/>
    <col min="1537" max="1537" width="13.5703125" style="9" customWidth="1"/>
    <col min="1538" max="1538" width="26.7109375" style="9" customWidth="1"/>
    <col min="1539" max="1539" width="7" style="9" customWidth="1"/>
    <col min="1540" max="1540" width="5.85546875" style="9" customWidth="1"/>
    <col min="1541" max="1541" width="4.7109375" style="9" customWidth="1"/>
    <col min="1542" max="1550" width="3.7109375" style="9" customWidth="1"/>
    <col min="1551" max="1551" width="4.7109375" style="9" customWidth="1"/>
    <col min="1552" max="1552" width="4.42578125" style="9" customWidth="1"/>
    <col min="1553" max="1553" width="5" style="9" customWidth="1"/>
    <col min="1554" max="1554" width="5.28515625" style="9" customWidth="1"/>
    <col min="1555" max="1555" width="5" style="9" customWidth="1"/>
    <col min="1556" max="1556" width="3.7109375" style="9" customWidth="1"/>
    <col min="1557" max="1557" width="4.28515625" style="9" customWidth="1"/>
    <col min="1558" max="1558" width="4.42578125" style="9" customWidth="1"/>
    <col min="1559" max="1559" width="3.7109375" style="9" customWidth="1"/>
    <col min="1560" max="1560" width="4.140625" style="9" customWidth="1"/>
    <col min="1561" max="1563" width="3.7109375" style="9" customWidth="1"/>
    <col min="1564" max="1564" width="5.5703125" style="9" customWidth="1"/>
    <col min="1565" max="1565" width="3.7109375" style="9" customWidth="1"/>
    <col min="1566" max="1566" width="4.140625" style="9" customWidth="1"/>
    <col min="1567" max="1567" width="4.7109375" style="9" customWidth="1"/>
    <col min="1568" max="1568" width="4.42578125" style="9" customWidth="1"/>
    <col min="1569" max="1569" width="4.7109375" style="9" customWidth="1"/>
    <col min="1570" max="1576" width="3.7109375" style="9" customWidth="1"/>
    <col min="1577" max="1577" width="4.28515625" style="9" customWidth="1"/>
    <col min="1578" max="1578" width="5.140625" style="9" customWidth="1"/>
    <col min="1579" max="1579" width="4.42578125" style="9" customWidth="1"/>
    <col min="1580" max="1580" width="4" style="9" customWidth="1"/>
    <col min="1581" max="1582" width="4.5703125" style="9" customWidth="1"/>
    <col min="1583" max="1583" width="4.85546875" style="9" customWidth="1"/>
    <col min="1584" max="1585" width="4.140625" style="9" customWidth="1"/>
    <col min="1586" max="1587" width="3.85546875" style="9" customWidth="1"/>
    <col min="1588" max="1588" width="4.140625" style="9" customWidth="1"/>
    <col min="1589" max="1589" width="3.140625" style="9" customWidth="1"/>
    <col min="1590" max="1590" width="4.140625" style="9" customWidth="1"/>
    <col min="1591" max="1591" width="4" style="9" customWidth="1"/>
    <col min="1592" max="1592" width="4.140625" style="9" customWidth="1"/>
    <col min="1593" max="1593" width="7.42578125" style="9" customWidth="1"/>
    <col min="1594" max="1594" width="7.7109375" style="9" customWidth="1"/>
    <col min="1595" max="1792" width="8.7109375" style="9"/>
    <col min="1793" max="1793" width="13.5703125" style="9" customWidth="1"/>
    <col min="1794" max="1794" width="26.7109375" style="9" customWidth="1"/>
    <col min="1795" max="1795" width="7" style="9" customWidth="1"/>
    <col min="1796" max="1796" width="5.85546875" style="9" customWidth="1"/>
    <col min="1797" max="1797" width="4.7109375" style="9" customWidth="1"/>
    <col min="1798" max="1806" width="3.7109375" style="9" customWidth="1"/>
    <col min="1807" max="1807" width="4.7109375" style="9" customWidth="1"/>
    <col min="1808" max="1808" width="4.42578125" style="9" customWidth="1"/>
    <col min="1809" max="1809" width="5" style="9" customWidth="1"/>
    <col min="1810" max="1810" width="5.28515625" style="9" customWidth="1"/>
    <col min="1811" max="1811" width="5" style="9" customWidth="1"/>
    <col min="1812" max="1812" width="3.7109375" style="9" customWidth="1"/>
    <col min="1813" max="1813" width="4.28515625" style="9" customWidth="1"/>
    <col min="1814" max="1814" width="4.42578125" style="9" customWidth="1"/>
    <col min="1815" max="1815" width="3.7109375" style="9" customWidth="1"/>
    <col min="1816" max="1816" width="4.140625" style="9" customWidth="1"/>
    <col min="1817" max="1819" width="3.7109375" style="9" customWidth="1"/>
    <col min="1820" max="1820" width="5.5703125" style="9" customWidth="1"/>
    <col min="1821" max="1821" width="3.7109375" style="9" customWidth="1"/>
    <col min="1822" max="1822" width="4.140625" style="9" customWidth="1"/>
    <col min="1823" max="1823" width="4.7109375" style="9" customWidth="1"/>
    <col min="1824" max="1824" width="4.42578125" style="9" customWidth="1"/>
    <col min="1825" max="1825" width="4.7109375" style="9" customWidth="1"/>
    <col min="1826" max="1832" width="3.7109375" style="9" customWidth="1"/>
    <col min="1833" max="1833" width="4.28515625" style="9" customWidth="1"/>
    <col min="1834" max="1834" width="5.140625" style="9" customWidth="1"/>
    <col min="1835" max="1835" width="4.42578125" style="9" customWidth="1"/>
    <col min="1836" max="1836" width="4" style="9" customWidth="1"/>
    <col min="1837" max="1838" width="4.5703125" style="9" customWidth="1"/>
    <col min="1839" max="1839" width="4.85546875" style="9" customWidth="1"/>
    <col min="1840" max="1841" width="4.140625" style="9" customWidth="1"/>
    <col min="1842" max="1843" width="3.85546875" style="9" customWidth="1"/>
    <col min="1844" max="1844" width="4.140625" style="9" customWidth="1"/>
    <col min="1845" max="1845" width="3.140625" style="9" customWidth="1"/>
    <col min="1846" max="1846" width="4.140625" style="9" customWidth="1"/>
    <col min="1847" max="1847" width="4" style="9" customWidth="1"/>
    <col min="1848" max="1848" width="4.140625" style="9" customWidth="1"/>
    <col min="1849" max="1849" width="7.42578125" style="9" customWidth="1"/>
    <col min="1850" max="1850" width="7.7109375" style="9" customWidth="1"/>
    <col min="1851" max="2048" width="8.7109375" style="9"/>
    <col min="2049" max="2049" width="13.5703125" style="9" customWidth="1"/>
    <col min="2050" max="2050" width="26.7109375" style="9" customWidth="1"/>
    <col min="2051" max="2051" width="7" style="9" customWidth="1"/>
    <col min="2052" max="2052" width="5.85546875" style="9" customWidth="1"/>
    <col min="2053" max="2053" width="4.7109375" style="9" customWidth="1"/>
    <col min="2054" max="2062" width="3.7109375" style="9" customWidth="1"/>
    <col min="2063" max="2063" width="4.7109375" style="9" customWidth="1"/>
    <col min="2064" max="2064" width="4.42578125" style="9" customWidth="1"/>
    <col min="2065" max="2065" width="5" style="9" customWidth="1"/>
    <col min="2066" max="2066" width="5.28515625" style="9" customWidth="1"/>
    <col min="2067" max="2067" width="5" style="9" customWidth="1"/>
    <col min="2068" max="2068" width="3.7109375" style="9" customWidth="1"/>
    <col min="2069" max="2069" width="4.28515625" style="9" customWidth="1"/>
    <col min="2070" max="2070" width="4.42578125" style="9" customWidth="1"/>
    <col min="2071" max="2071" width="3.7109375" style="9" customWidth="1"/>
    <col min="2072" max="2072" width="4.140625" style="9" customWidth="1"/>
    <col min="2073" max="2075" width="3.7109375" style="9" customWidth="1"/>
    <col min="2076" max="2076" width="5.5703125" style="9" customWidth="1"/>
    <col min="2077" max="2077" width="3.7109375" style="9" customWidth="1"/>
    <col min="2078" max="2078" width="4.140625" style="9" customWidth="1"/>
    <col min="2079" max="2079" width="4.7109375" style="9" customWidth="1"/>
    <col min="2080" max="2080" width="4.42578125" style="9" customWidth="1"/>
    <col min="2081" max="2081" width="4.7109375" style="9" customWidth="1"/>
    <col min="2082" max="2088" width="3.7109375" style="9" customWidth="1"/>
    <col min="2089" max="2089" width="4.28515625" style="9" customWidth="1"/>
    <col min="2090" max="2090" width="5.140625" style="9" customWidth="1"/>
    <col min="2091" max="2091" width="4.42578125" style="9" customWidth="1"/>
    <col min="2092" max="2092" width="4" style="9" customWidth="1"/>
    <col min="2093" max="2094" width="4.5703125" style="9" customWidth="1"/>
    <col min="2095" max="2095" width="4.85546875" style="9" customWidth="1"/>
    <col min="2096" max="2097" width="4.140625" style="9" customWidth="1"/>
    <col min="2098" max="2099" width="3.85546875" style="9" customWidth="1"/>
    <col min="2100" max="2100" width="4.140625" style="9" customWidth="1"/>
    <col min="2101" max="2101" width="3.140625" style="9" customWidth="1"/>
    <col min="2102" max="2102" width="4.140625" style="9" customWidth="1"/>
    <col min="2103" max="2103" width="4" style="9" customWidth="1"/>
    <col min="2104" max="2104" width="4.140625" style="9" customWidth="1"/>
    <col min="2105" max="2105" width="7.42578125" style="9" customWidth="1"/>
    <col min="2106" max="2106" width="7.7109375" style="9" customWidth="1"/>
    <col min="2107" max="2304" width="8.7109375" style="9"/>
    <col min="2305" max="2305" width="13.5703125" style="9" customWidth="1"/>
    <col min="2306" max="2306" width="26.7109375" style="9" customWidth="1"/>
    <col min="2307" max="2307" width="7" style="9" customWidth="1"/>
    <col min="2308" max="2308" width="5.85546875" style="9" customWidth="1"/>
    <col min="2309" max="2309" width="4.7109375" style="9" customWidth="1"/>
    <col min="2310" max="2318" width="3.7109375" style="9" customWidth="1"/>
    <col min="2319" max="2319" width="4.7109375" style="9" customWidth="1"/>
    <col min="2320" max="2320" width="4.42578125" style="9" customWidth="1"/>
    <col min="2321" max="2321" width="5" style="9" customWidth="1"/>
    <col min="2322" max="2322" width="5.28515625" style="9" customWidth="1"/>
    <col min="2323" max="2323" width="5" style="9" customWidth="1"/>
    <col min="2324" max="2324" width="3.7109375" style="9" customWidth="1"/>
    <col min="2325" max="2325" width="4.28515625" style="9" customWidth="1"/>
    <col min="2326" max="2326" width="4.42578125" style="9" customWidth="1"/>
    <col min="2327" max="2327" width="3.7109375" style="9" customWidth="1"/>
    <col min="2328" max="2328" width="4.140625" style="9" customWidth="1"/>
    <col min="2329" max="2331" width="3.7109375" style="9" customWidth="1"/>
    <col min="2332" max="2332" width="5.5703125" style="9" customWidth="1"/>
    <col min="2333" max="2333" width="3.7109375" style="9" customWidth="1"/>
    <col min="2334" max="2334" width="4.140625" style="9" customWidth="1"/>
    <col min="2335" max="2335" width="4.7109375" style="9" customWidth="1"/>
    <col min="2336" max="2336" width="4.42578125" style="9" customWidth="1"/>
    <col min="2337" max="2337" width="4.7109375" style="9" customWidth="1"/>
    <col min="2338" max="2344" width="3.7109375" style="9" customWidth="1"/>
    <col min="2345" max="2345" width="4.28515625" style="9" customWidth="1"/>
    <col min="2346" max="2346" width="5.140625" style="9" customWidth="1"/>
    <col min="2347" max="2347" width="4.42578125" style="9" customWidth="1"/>
    <col min="2348" max="2348" width="4" style="9" customWidth="1"/>
    <col min="2349" max="2350" width="4.5703125" style="9" customWidth="1"/>
    <col min="2351" max="2351" width="4.85546875" style="9" customWidth="1"/>
    <col min="2352" max="2353" width="4.140625" style="9" customWidth="1"/>
    <col min="2354" max="2355" width="3.85546875" style="9" customWidth="1"/>
    <col min="2356" max="2356" width="4.140625" style="9" customWidth="1"/>
    <col min="2357" max="2357" width="3.140625" style="9" customWidth="1"/>
    <col min="2358" max="2358" width="4.140625" style="9" customWidth="1"/>
    <col min="2359" max="2359" width="4" style="9" customWidth="1"/>
    <col min="2360" max="2360" width="4.140625" style="9" customWidth="1"/>
    <col min="2361" max="2361" width="7.42578125" style="9" customWidth="1"/>
    <col min="2362" max="2362" width="7.7109375" style="9" customWidth="1"/>
    <col min="2363" max="2560" width="8.7109375" style="9"/>
    <col min="2561" max="2561" width="13.5703125" style="9" customWidth="1"/>
    <col min="2562" max="2562" width="26.7109375" style="9" customWidth="1"/>
    <col min="2563" max="2563" width="7" style="9" customWidth="1"/>
    <col min="2564" max="2564" width="5.85546875" style="9" customWidth="1"/>
    <col min="2565" max="2565" width="4.7109375" style="9" customWidth="1"/>
    <col min="2566" max="2574" width="3.7109375" style="9" customWidth="1"/>
    <col min="2575" max="2575" width="4.7109375" style="9" customWidth="1"/>
    <col min="2576" max="2576" width="4.42578125" style="9" customWidth="1"/>
    <col min="2577" max="2577" width="5" style="9" customWidth="1"/>
    <col min="2578" max="2578" width="5.28515625" style="9" customWidth="1"/>
    <col min="2579" max="2579" width="5" style="9" customWidth="1"/>
    <col min="2580" max="2580" width="3.7109375" style="9" customWidth="1"/>
    <col min="2581" max="2581" width="4.28515625" style="9" customWidth="1"/>
    <col min="2582" max="2582" width="4.42578125" style="9" customWidth="1"/>
    <col min="2583" max="2583" width="3.7109375" style="9" customWidth="1"/>
    <col min="2584" max="2584" width="4.140625" style="9" customWidth="1"/>
    <col min="2585" max="2587" width="3.7109375" style="9" customWidth="1"/>
    <col min="2588" max="2588" width="5.5703125" style="9" customWidth="1"/>
    <col min="2589" max="2589" width="3.7109375" style="9" customWidth="1"/>
    <col min="2590" max="2590" width="4.140625" style="9" customWidth="1"/>
    <col min="2591" max="2591" width="4.7109375" style="9" customWidth="1"/>
    <col min="2592" max="2592" width="4.42578125" style="9" customWidth="1"/>
    <col min="2593" max="2593" width="4.7109375" style="9" customWidth="1"/>
    <col min="2594" max="2600" width="3.7109375" style="9" customWidth="1"/>
    <col min="2601" max="2601" width="4.28515625" style="9" customWidth="1"/>
    <col min="2602" max="2602" width="5.140625" style="9" customWidth="1"/>
    <col min="2603" max="2603" width="4.42578125" style="9" customWidth="1"/>
    <col min="2604" max="2604" width="4" style="9" customWidth="1"/>
    <col min="2605" max="2606" width="4.5703125" style="9" customWidth="1"/>
    <col min="2607" max="2607" width="4.85546875" style="9" customWidth="1"/>
    <col min="2608" max="2609" width="4.140625" style="9" customWidth="1"/>
    <col min="2610" max="2611" width="3.85546875" style="9" customWidth="1"/>
    <col min="2612" max="2612" width="4.140625" style="9" customWidth="1"/>
    <col min="2613" max="2613" width="3.140625" style="9" customWidth="1"/>
    <col min="2614" max="2614" width="4.140625" style="9" customWidth="1"/>
    <col min="2615" max="2615" width="4" style="9" customWidth="1"/>
    <col min="2616" max="2616" width="4.140625" style="9" customWidth="1"/>
    <col min="2617" max="2617" width="7.42578125" style="9" customWidth="1"/>
    <col min="2618" max="2618" width="7.7109375" style="9" customWidth="1"/>
    <col min="2619" max="2816" width="8.7109375" style="9"/>
    <col min="2817" max="2817" width="13.5703125" style="9" customWidth="1"/>
    <col min="2818" max="2818" width="26.7109375" style="9" customWidth="1"/>
    <col min="2819" max="2819" width="7" style="9" customWidth="1"/>
    <col min="2820" max="2820" width="5.85546875" style="9" customWidth="1"/>
    <col min="2821" max="2821" width="4.7109375" style="9" customWidth="1"/>
    <col min="2822" max="2830" width="3.7109375" style="9" customWidth="1"/>
    <col min="2831" max="2831" width="4.7109375" style="9" customWidth="1"/>
    <col min="2832" max="2832" width="4.42578125" style="9" customWidth="1"/>
    <col min="2833" max="2833" width="5" style="9" customWidth="1"/>
    <col min="2834" max="2834" width="5.28515625" style="9" customWidth="1"/>
    <col min="2835" max="2835" width="5" style="9" customWidth="1"/>
    <col min="2836" max="2836" width="3.7109375" style="9" customWidth="1"/>
    <col min="2837" max="2837" width="4.28515625" style="9" customWidth="1"/>
    <col min="2838" max="2838" width="4.42578125" style="9" customWidth="1"/>
    <col min="2839" max="2839" width="3.7109375" style="9" customWidth="1"/>
    <col min="2840" max="2840" width="4.140625" style="9" customWidth="1"/>
    <col min="2841" max="2843" width="3.7109375" style="9" customWidth="1"/>
    <col min="2844" max="2844" width="5.5703125" style="9" customWidth="1"/>
    <col min="2845" max="2845" width="3.7109375" style="9" customWidth="1"/>
    <col min="2846" max="2846" width="4.140625" style="9" customWidth="1"/>
    <col min="2847" max="2847" width="4.7109375" style="9" customWidth="1"/>
    <col min="2848" max="2848" width="4.42578125" style="9" customWidth="1"/>
    <col min="2849" max="2849" width="4.7109375" style="9" customWidth="1"/>
    <col min="2850" max="2856" width="3.7109375" style="9" customWidth="1"/>
    <col min="2857" max="2857" width="4.28515625" style="9" customWidth="1"/>
    <col min="2858" max="2858" width="5.140625" style="9" customWidth="1"/>
    <col min="2859" max="2859" width="4.42578125" style="9" customWidth="1"/>
    <col min="2860" max="2860" width="4" style="9" customWidth="1"/>
    <col min="2861" max="2862" width="4.5703125" style="9" customWidth="1"/>
    <col min="2863" max="2863" width="4.85546875" style="9" customWidth="1"/>
    <col min="2864" max="2865" width="4.140625" style="9" customWidth="1"/>
    <col min="2866" max="2867" width="3.85546875" style="9" customWidth="1"/>
    <col min="2868" max="2868" width="4.140625" style="9" customWidth="1"/>
    <col min="2869" max="2869" width="3.140625" style="9" customWidth="1"/>
    <col min="2870" max="2870" width="4.140625" style="9" customWidth="1"/>
    <col min="2871" max="2871" width="4" style="9" customWidth="1"/>
    <col min="2872" max="2872" width="4.140625" style="9" customWidth="1"/>
    <col min="2873" max="2873" width="7.42578125" style="9" customWidth="1"/>
    <col min="2874" max="2874" width="7.7109375" style="9" customWidth="1"/>
    <col min="2875" max="3072" width="8.7109375" style="9"/>
    <col min="3073" max="3073" width="13.5703125" style="9" customWidth="1"/>
    <col min="3074" max="3074" width="26.7109375" style="9" customWidth="1"/>
    <col min="3075" max="3075" width="7" style="9" customWidth="1"/>
    <col min="3076" max="3076" width="5.85546875" style="9" customWidth="1"/>
    <col min="3077" max="3077" width="4.7109375" style="9" customWidth="1"/>
    <col min="3078" max="3086" width="3.7109375" style="9" customWidth="1"/>
    <col min="3087" max="3087" width="4.7109375" style="9" customWidth="1"/>
    <col min="3088" max="3088" width="4.42578125" style="9" customWidth="1"/>
    <col min="3089" max="3089" width="5" style="9" customWidth="1"/>
    <col min="3090" max="3090" width="5.28515625" style="9" customWidth="1"/>
    <col min="3091" max="3091" width="5" style="9" customWidth="1"/>
    <col min="3092" max="3092" width="3.7109375" style="9" customWidth="1"/>
    <col min="3093" max="3093" width="4.28515625" style="9" customWidth="1"/>
    <col min="3094" max="3094" width="4.42578125" style="9" customWidth="1"/>
    <col min="3095" max="3095" width="3.7109375" style="9" customWidth="1"/>
    <col min="3096" max="3096" width="4.140625" style="9" customWidth="1"/>
    <col min="3097" max="3099" width="3.7109375" style="9" customWidth="1"/>
    <col min="3100" max="3100" width="5.5703125" style="9" customWidth="1"/>
    <col min="3101" max="3101" width="3.7109375" style="9" customWidth="1"/>
    <col min="3102" max="3102" width="4.140625" style="9" customWidth="1"/>
    <col min="3103" max="3103" width="4.7109375" style="9" customWidth="1"/>
    <col min="3104" max="3104" width="4.42578125" style="9" customWidth="1"/>
    <col min="3105" max="3105" width="4.7109375" style="9" customWidth="1"/>
    <col min="3106" max="3112" width="3.7109375" style="9" customWidth="1"/>
    <col min="3113" max="3113" width="4.28515625" style="9" customWidth="1"/>
    <col min="3114" max="3114" width="5.140625" style="9" customWidth="1"/>
    <col min="3115" max="3115" width="4.42578125" style="9" customWidth="1"/>
    <col min="3116" max="3116" width="4" style="9" customWidth="1"/>
    <col min="3117" max="3118" width="4.5703125" style="9" customWidth="1"/>
    <col min="3119" max="3119" width="4.85546875" style="9" customWidth="1"/>
    <col min="3120" max="3121" width="4.140625" style="9" customWidth="1"/>
    <col min="3122" max="3123" width="3.85546875" style="9" customWidth="1"/>
    <col min="3124" max="3124" width="4.140625" style="9" customWidth="1"/>
    <col min="3125" max="3125" width="3.140625" style="9" customWidth="1"/>
    <col min="3126" max="3126" width="4.140625" style="9" customWidth="1"/>
    <col min="3127" max="3127" width="4" style="9" customWidth="1"/>
    <col min="3128" max="3128" width="4.140625" style="9" customWidth="1"/>
    <col min="3129" max="3129" width="7.42578125" style="9" customWidth="1"/>
    <col min="3130" max="3130" width="7.7109375" style="9" customWidth="1"/>
    <col min="3131" max="3328" width="8.7109375" style="9"/>
    <col min="3329" max="3329" width="13.5703125" style="9" customWidth="1"/>
    <col min="3330" max="3330" width="26.7109375" style="9" customWidth="1"/>
    <col min="3331" max="3331" width="7" style="9" customWidth="1"/>
    <col min="3332" max="3332" width="5.85546875" style="9" customWidth="1"/>
    <col min="3333" max="3333" width="4.7109375" style="9" customWidth="1"/>
    <col min="3334" max="3342" width="3.7109375" style="9" customWidth="1"/>
    <col min="3343" max="3343" width="4.7109375" style="9" customWidth="1"/>
    <col min="3344" max="3344" width="4.42578125" style="9" customWidth="1"/>
    <col min="3345" max="3345" width="5" style="9" customWidth="1"/>
    <col min="3346" max="3346" width="5.28515625" style="9" customWidth="1"/>
    <col min="3347" max="3347" width="5" style="9" customWidth="1"/>
    <col min="3348" max="3348" width="3.7109375" style="9" customWidth="1"/>
    <col min="3349" max="3349" width="4.28515625" style="9" customWidth="1"/>
    <col min="3350" max="3350" width="4.42578125" style="9" customWidth="1"/>
    <col min="3351" max="3351" width="3.7109375" style="9" customWidth="1"/>
    <col min="3352" max="3352" width="4.140625" style="9" customWidth="1"/>
    <col min="3353" max="3355" width="3.7109375" style="9" customWidth="1"/>
    <col min="3356" max="3356" width="5.5703125" style="9" customWidth="1"/>
    <col min="3357" max="3357" width="3.7109375" style="9" customWidth="1"/>
    <col min="3358" max="3358" width="4.140625" style="9" customWidth="1"/>
    <col min="3359" max="3359" width="4.7109375" style="9" customWidth="1"/>
    <col min="3360" max="3360" width="4.42578125" style="9" customWidth="1"/>
    <col min="3361" max="3361" width="4.7109375" style="9" customWidth="1"/>
    <col min="3362" max="3368" width="3.7109375" style="9" customWidth="1"/>
    <col min="3369" max="3369" width="4.28515625" style="9" customWidth="1"/>
    <col min="3370" max="3370" width="5.140625" style="9" customWidth="1"/>
    <col min="3371" max="3371" width="4.42578125" style="9" customWidth="1"/>
    <col min="3372" max="3372" width="4" style="9" customWidth="1"/>
    <col min="3373" max="3374" width="4.5703125" style="9" customWidth="1"/>
    <col min="3375" max="3375" width="4.85546875" style="9" customWidth="1"/>
    <col min="3376" max="3377" width="4.140625" style="9" customWidth="1"/>
    <col min="3378" max="3379" width="3.85546875" style="9" customWidth="1"/>
    <col min="3380" max="3380" width="4.140625" style="9" customWidth="1"/>
    <col min="3381" max="3381" width="3.140625" style="9" customWidth="1"/>
    <col min="3382" max="3382" width="4.140625" style="9" customWidth="1"/>
    <col min="3383" max="3383" width="4" style="9" customWidth="1"/>
    <col min="3384" max="3384" width="4.140625" style="9" customWidth="1"/>
    <col min="3385" max="3385" width="7.42578125" style="9" customWidth="1"/>
    <col min="3386" max="3386" width="7.7109375" style="9" customWidth="1"/>
    <col min="3387" max="3584" width="8.7109375" style="9"/>
    <col min="3585" max="3585" width="13.5703125" style="9" customWidth="1"/>
    <col min="3586" max="3586" width="26.7109375" style="9" customWidth="1"/>
    <col min="3587" max="3587" width="7" style="9" customWidth="1"/>
    <col min="3588" max="3588" width="5.85546875" style="9" customWidth="1"/>
    <col min="3589" max="3589" width="4.7109375" style="9" customWidth="1"/>
    <col min="3590" max="3598" width="3.7109375" style="9" customWidth="1"/>
    <col min="3599" max="3599" width="4.7109375" style="9" customWidth="1"/>
    <col min="3600" max="3600" width="4.42578125" style="9" customWidth="1"/>
    <col min="3601" max="3601" width="5" style="9" customWidth="1"/>
    <col min="3602" max="3602" width="5.28515625" style="9" customWidth="1"/>
    <col min="3603" max="3603" width="5" style="9" customWidth="1"/>
    <col min="3604" max="3604" width="3.7109375" style="9" customWidth="1"/>
    <col min="3605" max="3605" width="4.28515625" style="9" customWidth="1"/>
    <col min="3606" max="3606" width="4.42578125" style="9" customWidth="1"/>
    <col min="3607" max="3607" width="3.7109375" style="9" customWidth="1"/>
    <col min="3608" max="3608" width="4.140625" style="9" customWidth="1"/>
    <col min="3609" max="3611" width="3.7109375" style="9" customWidth="1"/>
    <col min="3612" max="3612" width="5.5703125" style="9" customWidth="1"/>
    <col min="3613" max="3613" width="3.7109375" style="9" customWidth="1"/>
    <col min="3614" max="3614" width="4.140625" style="9" customWidth="1"/>
    <col min="3615" max="3615" width="4.7109375" style="9" customWidth="1"/>
    <col min="3616" max="3616" width="4.42578125" style="9" customWidth="1"/>
    <col min="3617" max="3617" width="4.7109375" style="9" customWidth="1"/>
    <col min="3618" max="3624" width="3.7109375" style="9" customWidth="1"/>
    <col min="3625" max="3625" width="4.28515625" style="9" customWidth="1"/>
    <col min="3626" max="3626" width="5.140625" style="9" customWidth="1"/>
    <col min="3627" max="3627" width="4.42578125" style="9" customWidth="1"/>
    <col min="3628" max="3628" width="4" style="9" customWidth="1"/>
    <col min="3629" max="3630" width="4.5703125" style="9" customWidth="1"/>
    <col min="3631" max="3631" width="4.85546875" style="9" customWidth="1"/>
    <col min="3632" max="3633" width="4.140625" style="9" customWidth="1"/>
    <col min="3634" max="3635" width="3.85546875" style="9" customWidth="1"/>
    <col min="3636" max="3636" width="4.140625" style="9" customWidth="1"/>
    <col min="3637" max="3637" width="3.140625" style="9" customWidth="1"/>
    <col min="3638" max="3638" width="4.140625" style="9" customWidth="1"/>
    <col min="3639" max="3639" width="4" style="9" customWidth="1"/>
    <col min="3640" max="3640" width="4.140625" style="9" customWidth="1"/>
    <col min="3641" max="3641" width="7.42578125" style="9" customWidth="1"/>
    <col min="3642" max="3642" width="7.7109375" style="9" customWidth="1"/>
    <col min="3643" max="3840" width="8.7109375" style="9"/>
    <col min="3841" max="3841" width="13.5703125" style="9" customWidth="1"/>
    <col min="3842" max="3842" width="26.7109375" style="9" customWidth="1"/>
    <col min="3843" max="3843" width="7" style="9" customWidth="1"/>
    <col min="3844" max="3844" width="5.85546875" style="9" customWidth="1"/>
    <col min="3845" max="3845" width="4.7109375" style="9" customWidth="1"/>
    <col min="3846" max="3854" width="3.7109375" style="9" customWidth="1"/>
    <col min="3855" max="3855" width="4.7109375" style="9" customWidth="1"/>
    <col min="3856" max="3856" width="4.42578125" style="9" customWidth="1"/>
    <col min="3857" max="3857" width="5" style="9" customWidth="1"/>
    <col min="3858" max="3858" width="5.28515625" style="9" customWidth="1"/>
    <col min="3859" max="3859" width="5" style="9" customWidth="1"/>
    <col min="3860" max="3860" width="3.7109375" style="9" customWidth="1"/>
    <col min="3861" max="3861" width="4.28515625" style="9" customWidth="1"/>
    <col min="3862" max="3862" width="4.42578125" style="9" customWidth="1"/>
    <col min="3863" max="3863" width="3.7109375" style="9" customWidth="1"/>
    <col min="3864" max="3864" width="4.140625" style="9" customWidth="1"/>
    <col min="3865" max="3867" width="3.7109375" style="9" customWidth="1"/>
    <col min="3868" max="3868" width="5.5703125" style="9" customWidth="1"/>
    <col min="3869" max="3869" width="3.7109375" style="9" customWidth="1"/>
    <col min="3870" max="3870" width="4.140625" style="9" customWidth="1"/>
    <col min="3871" max="3871" width="4.7109375" style="9" customWidth="1"/>
    <col min="3872" max="3872" width="4.42578125" style="9" customWidth="1"/>
    <col min="3873" max="3873" width="4.7109375" style="9" customWidth="1"/>
    <col min="3874" max="3880" width="3.7109375" style="9" customWidth="1"/>
    <col min="3881" max="3881" width="4.28515625" style="9" customWidth="1"/>
    <col min="3882" max="3882" width="5.140625" style="9" customWidth="1"/>
    <col min="3883" max="3883" width="4.42578125" style="9" customWidth="1"/>
    <col min="3884" max="3884" width="4" style="9" customWidth="1"/>
    <col min="3885" max="3886" width="4.5703125" style="9" customWidth="1"/>
    <col min="3887" max="3887" width="4.85546875" style="9" customWidth="1"/>
    <col min="3888" max="3889" width="4.140625" style="9" customWidth="1"/>
    <col min="3890" max="3891" width="3.85546875" style="9" customWidth="1"/>
    <col min="3892" max="3892" width="4.140625" style="9" customWidth="1"/>
    <col min="3893" max="3893" width="3.140625" style="9" customWidth="1"/>
    <col min="3894" max="3894" width="4.140625" style="9" customWidth="1"/>
    <col min="3895" max="3895" width="4" style="9" customWidth="1"/>
    <col min="3896" max="3896" width="4.140625" style="9" customWidth="1"/>
    <col min="3897" max="3897" width="7.42578125" style="9" customWidth="1"/>
    <col min="3898" max="3898" width="7.7109375" style="9" customWidth="1"/>
    <col min="3899" max="4096" width="8.7109375" style="9"/>
    <col min="4097" max="4097" width="13.5703125" style="9" customWidth="1"/>
    <col min="4098" max="4098" width="26.7109375" style="9" customWidth="1"/>
    <col min="4099" max="4099" width="7" style="9" customWidth="1"/>
    <col min="4100" max="4100" width="5.85546875" style="9" customWidth="1"/>
    <col min="4101" max="4101" width="4.7109375" style="9" customWidth="1"/>
    <col min="4102" max="4110" width="3.7109375" style="9" customWidth="1"/>
    <col min="4111" max="4111" width="4.7109375" style="9" customWidth="1"/>
    <col min="4112" max="4112" width="4.42578125" style="9" customWidth="1"/>
    <col min="4113" max="4113" width="5" style="9" customWidth="1"/>
    <col min="4114" max="4114" width="5.28515625" style="9" customWidth="1"/>
    <col min="4115" max="4115" width="5" style="9" customWidth="1"/>
    <col min="4116" max="4116" width="3.7109375" style="9" customWidth="1"/>
    <col min="4117" max="4117" width="4.28515625" style="9" customWidth="1"/>
    <col min="4118" max="4118" width="4.42578125" style="9" customWidth="1"/>
    <col min="4119" max="4119" width="3.7109375" style="9" customWidth="1"/>
    <col min="4120" max="4120" width="4.140625" style="9" customWidth="1"/>
    <col min="4121" max="4123" width="3.7109375" style="9" customWidth="1"/>
    <col min="4124" max="4124" width="5.5703125" style="9" customWidth="1"/>
    <col min="4125" max="4125" width="3.7109375" style="9" customWidth="1"/>
    <col min="4126" max="4126" width="4.140625" style="9" customWidth="1"/>
    <col min="4127" max="4127" width="4.7109375" style="9" customWidth="1"/>
    <col min="4128" max="4128" width="4.42578125" style="9" customWidth="1"/>
    <col min="4129" max="4129" width="4.7109375" style="9" customWidth="1"/>
    <col min="4130" max="4136" width="3.7109375" style="9" customWidth="1"/>
    <col min="4137" max="4137" width="4.28515625" style="9" customWidth="1"/>
    <col min="4138" max="4138" width="5.140625" style="9" customWidth="1"/>
    <col min="4139" max="4139" width="4.42578125" style="9" customWidth="1"/>
    <col min="4140" max="4140" width="4" style="9" customWidth="1"/>
    <col min="4141" max="4142" width="4.5703125" style="9" customWidth="1"/>
    <col min="4143" max="4143" width="4.85546875" style="9" customWidth="1"/>
    <col min="4144" max="4145" width="4.140625" style="9" customWidth="1"/>
    <col min="4146" max="4147" width="3.85546875" style="9" customWidth="1"/>
    <col min="4148" max="4148" width="4.140625" style="9" customWidth="1"/>
    <col min="4149" max="4149" width="3.140625" style="9" customWidth="1"/>
    <col min="4150" max="4150" width="4.140625" style="9" customWidth="1"/>
    <col min="4151" max="4151" width="4" style="9" customWidth="1"/>
    <col min="4152" max="4152" width="4.140625" style="9" customWidth="1"/>
    <col min="4153" max="4153" width="7.42578125" style="9" customWidth="1"/>
    <col min="4154" max="4154" width="7.7109375" style="9" customWidth="1"/>
    <col min="4155" max="4352" width="8.7109375" style="9"/>
    <col min="4353" max="4353" width="13.5703125" style="9" customWidth="1"/>
    <col min="4354" max="4354" width="26.7109375" style="9" customWidth="1"/>
    <col min="4355" max="4355" width="7" style="9" customWidth="1"/>
    <col min="4356" max="4356" width="5.85546875" style="9" customWidth="1"/>
    <col min="4357" max="4357" width="4.7109375" style="9" customWidth="1"/>
    <col min="4358" max="4366" width="3.7109375" style="9" customWidth="1"/>
    <col min="4367" max="4367" width="4.7109375" style="9" customWidth="1"/>
    <col min="4368" max="4368" width="4.42578125" style="9" customWidth="1"/>
    <col min="4369" max="4369" width="5" style="9" customWidth="1"/>
    <col min="4370" max="4370" width="5.28515625" style="9" customWidth="1"/>
    <col min="4371" max="4371" width="5" style="9" customWidth="1"/>
    <col min="4372" max="4372" width="3.7109375" style="9" customWidth="1"/>
    <col min="4373" max="4373" width="4.28515625" style="9" customWidth="1"/>
    <col min="4374" max="4374" width="4.42578125" style="9" customWidth="1"/>
    <col min="4375" max="4375" width="3.7109375" style="9" customWidth="1"/>
    <col min="4376" max="4376" width="4.140625" style="9" customWidth="1"/>
    <col min="4377" max="4379" width="3.7109375" style="9" customWidth="1"/>
    <col min="4380" max="4380" width="5.5703125" style="9" customWidth="1"/>
    <col min="4381" max="4381" width="3.7109375" style="9" customWidth="1"/>
    <col min="4382" max="4382" width="4.140625" style="9" customWidth="1"/>
    <col min="4383" max="4383" width="4.7109375" style="9" customWidth="1"/>
    <col min="4384" max="4384" width="4.42578125" style="9" customWidth="1"/>
    <col min="4385" max="4385" width="4.7109375" style="9" customWidth="1"/>
    <col min="4386" max="4392" width="3.7109375" style="9" customWidth="1"/>
    <col min="4393" max="4393" width="4.28515625" style="9" customWidth="1"/>
    <col min="4394" max="4394" width="5.140625" style="9" customWidth="1"/>
    <col min="4395" max="4395" width="4.42578125" style="9" customWidth="1"/>
    <col min="4396" max="4396" width="4" style="9" customWidth="1"/>
    <col min="4397" max="4398" width="4.5703125" style="9" customWidth="1"/>
    <col min="4399" max="4399" width="4.85546875" style="9" customWidth="1"/>
    <col min="4400" max="4401" width="4.140625" style="9" customWidth="1"/>
    <col min="4402" max="4403" width="3.85546875" style="9" customWidth="1"/>
    <col min="4404" max="4404" width="4.140625" style="9" customWidth="1"/>
    <col min="4405" max="4405" width="3.140625" style="9" customWidth="1"/>
    <col min="4406" max="4406" width="4.140625" style="9" customWidth="1"/>
    <col min="4407" max="4407" width="4" style="9" customWidth="1"/>
    <col min="4408" max="4408" width="4.140625" style="9" customWidth="1"/>
    <col min="4409" max="4409" width="7.42578125" style="9" customWidth="1"/>
    <col min="4410" max="4410" width="7.7109375" style="9" customWidth="1"/>
    <col min="4411" max="4608" width="8.7109375" style="9"/>
    <col min="4609" max="4609" width="13.5703125" style="9" customWidth="1"/>
    <col min="4610" max="4610" width="26.7109375" style="9" customWidth="1"/>
    <col min="4611" max="4611" width="7" style="9" customWidth="1"/>
    <col min="4612" max="4612" width="5.85546875" style="9" customWidth="1"/>
    <col min="4613" max="4613" width="4.7109375" style="9" customWidth="1"/>
    <col min="4614" max="4622" width="3.7109375" style="9" customWidth="1"/>
    <col min="4623" max="4623" width="4.7109375" style="9" customWidth="1"/>
    <col min="4624" max="4624" width="4.42578125" style="9" customWidth="1"/>
    <col min="4625" max="4625" width="5" style="9" customWidth="1"/>
    <col min="4626" max="4626" width="5.28515625" style="9" customWidth="1"/>
    <col min="4627" max="4627" width="5" style="9" customWidth="1"/>
    <col min="4628" max="4628" width="3.7109375" style="9" customWidth="1"/>
    <col min="4629" max="4629" width="4.28515625" style="9" customWidth="1"/>
    <col min="4630" max="4630" width="4.42578125" style="9" customWidth="1"/>
    <col min="4631" max="4631" width="3.7109375" style="9" customWidth="1"/>
    <col min="4632" max="4632" width="4.140625" style="9" customWidth="1"/>
    <col min="4633" max="4635" width="3.7109375" style="9" customWidth="1"/>
    <col min="4636" max="4636" width="5.5703125" style="9" customWidth="1"/>
    <col min="4637" max="4637" width="3.7109375" style="9" customWidth="1"/>
    <col min="4638" max="4638" width="4.140625" style="9" customWidth="1"/>
    <col min="4639" max="4639" width="4.7109375" style="9" customWidth="1"/>
    <col min="4640" max="4640" width="4.42578125" style="9" customWidth="1"/>
    <col min="4641" max="4641" width="4.7109375" style="9" customWidth="1"/>
    <col min="4642" max="4648" width="3.7109375" style="9" customWidth="1"/>
    <col min="4649" max="4649" width="4.28515625" style="9" customWidth="1"/>
    <col min="4650" max="4650" width="5.140625" style="9" customWidth="1"/>
    <col min="4651" max="4651" width="4.42578125" style="9" customWidth="1"/>
    <col min="4652" max="4652" width="4" style="9" customWidth="1"/>
    <col min="4653" max="4654" width="4.5703125" style="9" customWidth="1"/>
    <col min="4655" max="4655" width="4.85546875" style="9" customWidth="1"/>
    <col min="4656" max="4657" width="4.140625" style="9" customWidth="1"/>
    <col min="4658" max="4659" width="3.85546875" style="9" customWidth="1"/>
    <col min="4660" max="4660" width="4.140625" style="9" customWidth="1"/>
    <col min="4661" max="4661" width="3.140625" style="9" customWidth="1"/>
    <col min="4662" max="4662" width="4.140625" style="9" customWidth="1"/>
    <col min="4663" max="4663" width="4" style="9" customWidth="1"/>
    <col min="4664" max="4664" width="4.140625" style="9" customWidth="1"/>
    <col min="4665" max="4665" width="7.42578125" style="9" customWidth="1"/>
    <col min="4666" max="4666" width="7.7109375" style="9" customWidth="1"/>
    <col min="4667" max="4864" width="8.7109375" style="9"/>
    <col min="4865" max="4865" width="13.5703125" style="9" customWidth="1"/>
    <col min="4866" max="4866" width="26.7109375" style="9" customWidth="1"/>
    <col min="4867" max="4867" width="7" style="9" customWidth="1"/>
    <col min="4868" max="4868" width="5.85546875" style="9" customWidth="1"/>
    <col min="4869" max="4869" width="4.7109375" style="9" customWidth="1"/>
    <col min="4870" max="4878" width="3.7109375" style="9" customWidth="1"/>
    <col min="4879" max="4879" width="4.7109375" style="9" customWidth="1"/>
    <col min="4880" max="4880" width="4.42578125" style="9" customWidth="1"/>
    <col min="4881" max="4881" width="5" style="9" customWidth="1"/>
    <col min="4882" max="4882" width="5.28515625" style="9" customWidth="1"/>
    <col min="4883" max="4883" width="5" style="9" customWidth="1"/>
    <col min="4884" max="4884" width="3.7109375" style="9" customWidth="1"/>
    <col min="4885" max="4885" width="4.28515625" style="9" customWidth="1"/>
    <col min="4886" max="4886" width="4.42578125" style="9" customWidth="1"/>
    <col min="4887" max="4887" width="3.7109375" style="9" customWidth="1"/>
    <col min="4888" max="4888" width="4.140625" style="9" customWidth="1"/>
    <col min="4889" max="4891" width="3.7109375" style="9" customWidth="1"/>
    <col min="4892" max="4892" width="5.5703125" style="9" customWidth="1"/>
    <col min="4893" max="4893" width="3.7109375" style="9" customWidth="1"/>
    <col min="4894" max="4894" width="4.140625" style="9" customWidth="1"/>
    <col min="4895" max="4895" width="4.7109375" style="9" customWidth="1"/>
    <col min="4896" max="4896" width="4.42578125" style="9" customWidth="1"/>
    <col min="4897" max="4897" width="4.7109375" style="9" customWidth="1"/>
    <col min="4898" max="4904" width="3.7109375" style="9" customWidth="1"/>
    <col min="4905" max="4905" width="4.28515625" style="9" customWidth="1"/>
    <col min="4906" max="4906" width="5.140625" style="9" customWidth="1"/>
    <col min="4907" max="4907" width="4.42578125" style="9" customWidth="1"/>
    <col min="4908" max="4908" width="4" style="9" customWidth="1"/>
    <col min="4909" max="4910" width="4.5703125" style="9" customWidth="1"/>
    <col min="4911" max="4911" width="4.85546875" style="9" customWidth="1"/>
    <col min="4912" max="4913" width="4.140625" style="9" customWidth="1"/>
    <col min="4914" max="4915" width="3.85546875" style="9" customWidth="1"/>
    <col min="4916" max="4916" width="4.140625" style="9" customWidth="1"/>
    <col min="4917" max="4917" width="3.140625" style="9" customWidth="1"/>
    <col min="4918" max="4918" width="4.140625" style="9" customWidth="1"/>
    <col min="4919" max="4919" width="4" style="9" customWidth="1"/>
    <col min="4920" max="4920" width="4.140625" style="9" customWidth="1"/>
    <col min="4921" max="4921" width="7.42578125" style="9" customWidth="1"/>
    <col min="4922" max="4922" width="7.7109375" style="9" customWidth="1"/>
    <col min="4923" max="5120" width="8.7109375" style="9"/>
    <col min="5121" max="5121" width="13.5703125" style="9" customWidth="1"/>
    <col min="5122" max="5122" width="26.7109375" style="9" customWidth="1"/>
    <col min="5123" max="5123" width="7" style="9" customWidth="1"/>
    <col min="5124" max="5124" width="5.85546875" style="9" customWidth="1"/>
    <col min="5125" max="5125" width="4.7109375" style="9" customWidth="1"/>
    <col min="5126" max="5134" width="3.7109375" style="9" customWidth="1"/>
    <col min="5135" max="5135" width="4.7109375" style="9" customWidth="1"/>
    <col min="5136" max="5136" width="4.42578125" style="9" customWidth="1"/>
    <col min="5137" max="5137" width="5" style="9" customWidth="1"/>
    <col min="5138" max="5138" width="5.28515625" style="9" customWidth="1"/>
    <col min="5139" max="5139" width="5" style="9" customWidth="1"/>
    <col min="5140" max="5140" width="3.7109375" style="9" customWidth="1"/>
    <col min="5141" max="5141" width="4.28515625" style="9" customWidth="1"/>
    <col min="5142" max="5142" width="4.42578125" style="9" customWidth="1"/>
    <col min="5143" max="5143" width="3.7109375" style="9" customWidth="1"/>
    <col min="5144" max="5144" width="4.140625" style="9" customWidth="1"/>
    <col min="5145" max="5147" width="3.7109375" style="9" customWidth="1"/>
    <col min="5148" max="5148" width="5.5703125" style="9" customWidth="1"/>
    <col min="5149" max="5149" width="3.7109375" style="9" customWidth="1"/>
    <col min="5150" max="5150" width="4.140625" style="9" customWidth="1"/>
    <col min="5151" max="5151" width="4.7109375" style="9" customWidth="1"/>
    <col min="5152" max="5152" width="4.42578125" style="9" customWidth="1"/>
    <col min="5153" max="5153" width="4.7109375" style="9" customWidth="1"/>
    <col min="5154" max="5160" width="3.7109375" style="9" customWidth="1"/>
    <col min="5161" max="5161" width="4.28515625" style="9" customWidth="1"/>
    <col min="5162" max="5162" width="5.140625" style="9" customWidth="1"/>
    <col min="5163" max="5163" width="4.42578125" style="9" customWidth="1"/>
    <col min="5164" max="5164" width="4" style="9" customWidth="1"/>
    <col min="5165" max="5166" width="4.5703125" style="9" customWidth="1"/>
    <col min="5167" max="5167" width="4.85546875" style="9" customWidth="1"/>
    <col min="5168" max="5169" width="4.140625" style="9" customWidth="1"/>
    <col min="5170" max="5171" width="3.85546875" style="9" customWidth="1"/>
    <col min="5172" max="5172" width="4.140625" style="9" customWidth="1"/>
    <col min="5173" max="5173" width="3.140625" style="9" customWidth="1"/>
    <col min="5174" max="5174" width="4.140625" style="9" customWidth="1"/>
    <col min="5175" max="5175" width="4" style="9" customWidth="1"/>
    <col min="5176" max="5176" width="4.140625" style="9" customWidth="1"/>
    <col min="5177" max="5177" width="7.42578125" style="9" customWidth="1"/>
    <col min="5178" max="5178" width="7.7109375" style="9" customWidth="1"/>
    <col min="5179" max="5376" width="8.7109375" style="9"/>
    <col min="5377" max="5377" width="13.5703125" style="9" customWidth="1"/>
    <col min="5378" max="5378" width="26.7109375" style="9" customWidth="1"/>
    <col min="5379" max="5379" width="7" style="9" customWidth="1"/>
    <col min="5380" max="5380" width="5.85546875" style="9" customWidth="1"/>
    <col min="5381" max="5381" width="4.7109375" style="9" customWidth="1"/>
    <col min="5382" max="5390" width="3.7109375" style="9" customWidth="1"/>
    <col min="5391" max="5391" width="4.7109375" style="9" customWidth="1"/>
    <col min="5392" max="5392" width="4.42578125" style="9" customWidth="1"/>
    <col min="5393" max="5393" width="5" style="9" customWidth="1"/>
    <col min="5394" max="5394" width="5.28515625" style="9" customWidth="1"/>
    <col min="5395" max="5395" width="5" style="9" customWidth="1"/>
    <col min="5396" max="5396" width="3.7109375" style="9" customWidth="1"/>
    <col min="5397" max="5397" width="4.28515625" style="9" customWidth="1"/>
    <col min="5398" max="5398" width="4.42578125" style="9" customWidth="1"/>
    <col min="5399" max="5399" width="3.7109375" style="9" customWidth="1"/>
    <col min="5400" max="5400" width="4.140625" style="9" customWidth="1"/>
    <col min="5401" max="5403" width="3.7109375" style="9" customWidth="1"/>
    <col min="5404" max="5404" width="5.5703125" style="9" customWidth="1"/>
    <col min="5405" max="5405" width="3.7109375" style="9" customWidth="1"/>
    <col min="5406" max="5406" width="4.140625" style="9" customWidth="1"/>
    <col min="5407" max="5407" width="4.7109375" style="9" customWidth="1"/>
    <col min="5408" max="5408" width="4.42578125" style="9" customWidth="1"/>
    <col min="5409" max="5409" width="4.7109375" style="9" customWidth="1"/>
    <col min="5410" max="5416" width="3.7109375" style="9" customWidth="1"/>
    <col min="5417" max="5417" width="4.28515625" style="9" customWidth="1"/>
    <col min="5418" max="5418" width="5.140625" style="9" customWidth="1"/>
    <col min="5419" max="5419" width="4.42578125" style="9" customWidth="1"/>
    <col min="5420" max="5420" width="4" style="9" customWidth="1"/>
    <col min="5421" max="5422" width="4.5703125" style="9" customWidth="1"/>
    <col min="5423" max="5423" width="4.85546875" style="9" customWidth="1"/>
    <col min="5424" max="5425" width="4.140625" style="9" customWidth="1"/>
    <col min="5426" max="5427" width="3.85546875" style="9" customWidth="1"/>
    <col min="5428" max="5428" width="4.140625" style="9" customWidth="1"/>
    <col min="5429" max="5429" width="3.140625" style="9" customWidth="1"/>
    <col min="5430" max="5430" width="4.140625" style="9" customWidth="1"/>
    <col min="5431" max="5431" width="4" style="9" customWidth="1"/>
    <col min="5432" max="5432" width="4.140625" style="9" customWidth="1"/>
    <col min="5433" max="5433" width="7.42578125" style="9" customWidth="1"/>
    <col min="5434" max="5434" width="7.7109375" style="9" customWidth="1"/>
    <col min="5435" max="5632" width="8.7109375" style="9"/>
    <col min="5633" max="5633" width="13.5703125" style="9" customWidth="1"/>
    <col min="5634" max="5634" width="26.7109375" style="9" customWidth="1"/>
    <col min="5635" max="5635" width="7" style="9" customWidth="1"/>
    <col min="5636" max="5636" width="5.85546875" style="9" customWidth="1"/>
    <col min="5637" max="5637" width="4.7109375" style="9" customWidth="1"/>
    <col min="5638" max="5646" width="3.7109375" style="9" customWidth="1"/>
    <col min="5647" max="5647" width="4.7109375" style="9" customWidth="1"/>
    <col min="5648" max="5648" width="4.42578125" style="9" customWidth="1"/>
    <col min="5649" max="5649" width="5" style="9" customWidth="1"/>
    <col min="5650" max="5650" width="5.28515625" style="9" customWidth="1"/>
    <col min="5651" max="5651" width="5" style="9" customWidth="1"/>
    <col min="5652" max="5652" width="3.7109375" style="9" customWidth="1"/>
    <col min="5653" max="5653" width="4.28515625" style="9" customWidth="1"/>
    <col min="5654" max="5654" width="4.42578125" style="9" customWidth="1"/>
    <col min="5655" max="5655" width="3.7109375" style="9" customWidth="1"/>
    <col min="5656" max="5656" width="4.140625" style="9" customWidth="1"/>
    <col min="5657" max="5659" width="3.7109375" style="9" customWidth="1"/>
    <col min="5660" max="5660" width="5.5703125" style="9" customWidth="1"/>
    <col min="5661" max="5661" width="3.7109375" style="9" customWidth="1"/>
    <col min="5662" max="5662" width="4.140625" style="9" customWidth="1"/>
    <col min="5663" max="5663" width="4.7109375" style="9" customWidth="1"/>
    <col min="5664" max="5664" width="4.42578125" style="9" customWidth="1"/>
    <col min="5665" max="5665" width="4.7109375" style="9" customWidth="1"/>
    <col min="5666" max="5672" width="3.7109375" style="9" customWidth="1"/>
    <col min="5673" max="5673" width="4.28515625" style="9" customWidth="1"/>
    <col min="5674" max="5674" width="5.140625" style="9" customWidth="1"/>
    <col min="5675" max="5675" width="4.42578125" style="9" customWidth="1"/>
    <col min="5676" max="5676" width="4" style="9" customWidth="1"/>
    <col min="5677" max="5678" width="4.5703125" style="9" customWidth="1"/>
    <col min="5679" max="5679" width="4.85546875" style="9" customWidth="1"/>
    <col min="5680" max="5681" width="4.140625" style="9" customWidth="1"/>
    <col min="5682" max="5683" width="3.85546875" style="9" customWidth="1"/>
    <col min="5684" max="5684" width="4.140625" style="9" customWidth="1"/>
    <col min="5685" max="5685" width="3.140625" style="9" customWidth="1"/>
    <col min="5686" max="5686" width="4.140625" style="9" customWidth="1"/>
    <col min="5687" max="5687" width="4" style="9" customWidth="1"/>
    <col min="5688" max="5688" width="4.140625" style="9" customWidth="1"/>
    <col min="5689" max="5689" width="7.42578125" style="9" customWidth="1"/>
    <col min="5690" max="5690" width="7.7109375" style="9" customWidth="1"/>
    <col min="5691" max="5888" width="8.7109375" style="9"/>
    <col min="5889" max="5889" width="13.5703125" style="9" customWidth="1"/>
    <col min="5890" max="5890" width="26.7109375" style="9" customWidth="1"/>
    <col min="5891" max="5891" width="7" style="9" customWidth="1"/>
    <col min="5892" max="5892" width="5.85546875" style="9" customWidth="1"/>
    <col min="5893" max="5893" width="4.7109375" style="9" customWidth="1"/>
    <col min="5894" max="5902" width="3.7109375" style="9" customWidth="1"/>
    <col min="5903" max="5903" width="4.7109375" style="9" customWidth="1"/>
    <col min="5904" max="5904" width="4.42578125" style="9" customWidth="1"/>
    <col min="5905" max="5905" width="5" style="9" customWidth="1"/>
    <col min="5906" max="5906" width="5.28515625" style="9" customWidth="1"/>
    <col min="5907" max="5907" width="5" style="9" customWidth="1"/>
    <col min="5908" max="5908" width="3.7109375" style="9" customWidth="1"/>
    <col min="5909" max="5909" width="4.28515625" style="9" customWidth="1"/>
    <col min="5910" max="5910" width="4.42578125" style="9" customWidth="1"/>
    <col min="5911" max="5911" width="3.7109375" style="9" customWidth="1"/>
    <col min="5912" max="5912" width="4.140625" style="9" customWidth="1"/>
    <col min="5913" max="5915" width="3.7109375" style="9" customWidth="1"/>
    <col min="5916" max="5916" width="5.5703125" style="9" customWidth="1"/>
    <col min="5917" max="5917" width="3.7109375" style="9" customWidth="1"/>
    <col min="5918" max="5918" width="4.140625" style="9" customWidth="1"/>
    <col min="5919" max="5919" width="4.7109375" style="9" customWidth="1"/>
    <col min="5920" max="5920" width="4.42578125" style="9" customWidth="1"/>
    <col min="5921" max="5921" width="4.7109375" style="9" customWidth="1"/>
    <col min="5922" max="5928" width="3.7109375" style="9" customWidth="1"/>
    <col min="5929" max="5929" width="4.28515625" style="9" customWidth="1"/>
    <col min="5930" max="5930" width="5.140625" style="9" customWidth="1"/>
    <col min="5931" max="5931" width="4.42578125" style="9" customWidth="1"/>
    <col min="5932" max="5932" width="4" style="9" customWidth="1"/>
    <col min="5933" max="5934" width="4.5703125" style="9" customWidth="1"/>
    <col min="5935" max="5935" width="4.85546875" style="9" customWidth="1"/>
    <col min="5936" max="5937" width="4.140625" style="9" customWidth="1"/>
    <col min="5938" max="5939" width="3.85546875" style="9" customWidth="1"/>
    <col min="5940" max="5940" width="4.140625" style="9" customWidth="1"/>
    <col min="5941" max="5941" width="3.140625" style="9" customWidth="1"/>
    <col min="5942" max="5942" width="4.140625" style="9" customWidth="1"/>
    <col min="5943" max="5943" width="4" style="9" customWidth="1"/>
    <col min="5944" max="5944" width="4.140625" style="9" customWidth="1"/>
    <col min="5945" max="5945" width="7.42578125" style="9" customWidth="1"/>
    <col min="5946" max="5946" width="7.7109375" style="9" customWidth="1"/>
    <col min="5947" max="6144" width="8.7109375" style="9"/>
    <col min="6145" max="6145" width="13.5703125" style="9" customWidth="1"/>
    <col min="6146" max="6146" width="26.7109375" style="9" customWidth="1"/>
    <col min="6147" max="6147" width="7" style="9" customWidth="1"/>
    <col min="6148" max="6148" width="5.85546875" style="9" customWidth="1"/>
    <col min="6149" max="6149" width="4.7109375" style="9" customWidth="1"/>
    <col min="6150" max="6158" width="3.7109375" style="9" customWidth="1"/>
    <col min="6159" max="6159" width="4.7109375" style="9" customWidth="1"/>
    <col min="6160" max="6160" width="4.42578125" style="9" customWidth="1"/>
    <col min="6161" max="6161" width="5" style="9" customWidth="1"/>
    <col min="6162" max="6162" width="5.28515625" style="9" customWidth="1"/>
    <col min="6163" max="6163" width="5" style="9" customWidth="1"/>
    <col min="6164" max="6164" width="3.7109375" style="9" customWidth="1"/>
    <col min="6165" max="6165" width="4.28515625" style="9" customWidth="1"/>
    <col min="6166" max="6166" width="4.42578125" style="9" customWidth="1"/>
    <col min="6167" max="6167" width="3.7109375" style="9" customWidth="1"/>
    <col min="6168" max="6168" width="4.140625" style="9" customWidth="1"/>
    <col min="6169" max="6171" width="3.7109375" style="9" customWidth="1"/>
    <col min="6172" max="6172" width="5.5703125" style="9" customWidth="1"/>
    <col min="6173" max="6173" width="3.7109375" style="9" customWidth="1"/>
    <col min="6174" max="6174" width="4.140625" style="9" customWidth="1"/>
    <col min="6175" max="6175" width="4.7109375" style="9" customWidth="1"/>
    <col min="6176" max="6176" width="4.42578125" style="9" customWidth="1"/>
    <col min="6177" max="6177" width="4.7109375" style="9" customWidth="1"/>
    <col min="6178" max="6184" width="3.7109375" style="9" customWidth="1"/>
    <col min="6185" max="6185" width="4.28515625" style="9" customWidth="1"/>
    <col min="6186" max="6186" width="5.140625" style="9" customWidth="1"/>
    <col min="6187" max="6187" width="4.42578125" style="9" customWidth="1"/>
    <col min="6188" max="6188" width="4" style="9" customWidth="1"/>
    <col min="6189" max="6190" width="4.5703125" style="9" customWidth="1"/>
    <col min="6191" max="6191" width="4.85546875" style="9" customWidth="1"/>
    <col min="6192" max="6193" width="4.140625" style="9" customWidth="1"/>
    <col min="6194" max="6195" width="3.85546875" style="9" customWidth="1"/>
    <col min="6196" max="6196" width="4.140625" style="9" customWidth="1"/>
    <col min="6197" max="6197" width="3.140625" style="9" customWidth="1"/>
    <col min="6198" max="6198" width="4.140625" style="9" customWidth="1"/>
    <col min="6199" max="6199" width="4" style="9" customWidth="1"/>
    <col min="6200" max="6200" width="4.140625" style="9" customWidth="1"/>
    <col min="6201" max="6201" width="7.42578125" style="9" customWidth="1"/>
    <col min="6202" max="6202" width="7.7109375" style="9" customWidth="1"/>
    <col min="6203" max="6400" width="8.7109375" style="9"/>
    <col min="6401" max="6401" width="13.5703125" style="9" customWidth="1"/>
    <col min="6402" max="6402" width="26.7109375" style="9" customWidth="1"/>
    <col min="6403" max="6403" width="7" style="9" customWidth="1"/>
    <col min="6404" max="6404" width="5.85546875" style="9" customWidth="1"/>
    <col min="6405" max="6405" width="4.7109375" style="9" customWidth="1"/>
    <col min="6406" max="6414" width="3.7109375" style="9" customWidth="1"/>
    <col min="6415" max="6415" width="4.7109375" style="9" customWidth="1"/>
    <col min="6416" max="6416" width="4.42578125" style="9" customWidth="1"/>
    <col min="6417" max="6417" width="5" style="9" customWidth="1"/>
    <col min="6418" max="6418" width="5.28515625" style="9" customWidth="1"/>
    <col min="6419" max="6419" width="5" style="9" customWidth="1"/>
    <col min="6420" max="6420" width="3.7109375" style="9" customWidth="1"/>
    <col min="6421" max="6421" width="4.28515625" style="9" customWidth="1"/>
    <col min="6422" max="6422" width="4.42578125" style="9" customWidth="1"/>
    <col min="6423" max="6423" width="3.7109375" style="9" customWidth="1"/>
    <col min="6424" max="6424" width="4.140625" style="9" customWidth="1"/>
    <col min="6425" max="6427" width="3.7109375" style="9" customWidth="1"/>
    <col min="6428" max="6428" width="5.5703125" style="9" customWidth="1"/>
    <col min="6429" max="6429" width="3.7109375" style="9" customWidth="1"/>
    <col min="6430" max="6430" width="4.140625" style="9" customWidth="1"/>
    <col min="6431" max="6431" width="4.7109375" style="9" customWidth="1"/>
    <col min="6432" max="6432" width="4.42578125" style="9" customWidth="1"/>
    <col min="6433" max="6433" width="4.7109375" style="9" customWidth="1"/>
    <col min="6434" max="6440" width="3.7109375" style="9" customWidth="1"/>
    <col min="6441" max="6441" width="4.28515625" style="9" customWidth="1"/>
    <col min="6442" max="6442" width="5.140625" style="9" customWidth="1"/>
    <col min="6443" max="6443" width="4.42578125" style="9" customWidth="1"/>
    <col min="6444" max="6444" width="4" style="9" customWidth="1"/>
    <col min="6445" max="6446" width="4.5703125" style="9" customWidth="1"/>
    <col min="6447" max="6447" width="4.85546875" style="9" customWidth="1"/>
    <col min="6448" max="6449" width="4.140625" style="9" customWidth="1"/>
    <col min="6450" max="6451" width="3.85546875" style="9" customWidth="1"/>
    <col min="6452" max="6452" width="4.140625" style="9" customWidth="1"/>
    <col min="6453" max="6453" width="3.140625" style="9" customWidth="1"/>
    <col min="6454" max="6454" width="4.140625" style="9" customWidth="1"/>
    <col min="6455" max="6455" width="4" style="9" customWidth="1"/>
    <col min="6456" max="6456" width="4.140625" style="9" customWidth="1"/>
    <col min="6457" max="6457" width="7.42578125" style="9" customWidth="1"/>
    <col min="6458" max="6458" width="7.7109375" style="9" customWidth="1"/>
    <col min="6459" max="6656" width="8.7109375" style="9"/>
    <col min="6657" max="6657" width="13.5703125" style="9" customWidth="1"/>
    <col min="6658" max="6658" width="26.7109375" style="9" customWidth="1"/>
    <col min="6659" max="6659" width="7" style="9" customWidth="1"/>
    <col min="6660" max="6660" width="5.85546875" style="9" customWidth="1"/>
    <col min="6661" max="6661" width="4.7109375" style="9" customWidth="1"/>
    <col min="6662" max="6670" width="3.7109375" style="9" customWidth="1"/>
    <col min="6671" max="6671" width="4.7109375" style="9" customWidth="1"/>
    <col min="6672" max="6672" width="4.42578125" style="9" customWidth="1"/>
    <col min="6673" max="6673" width="5" style="9" customWidth="1"/>
    <col min="6674" max="6674" width="5.28515625" style="9" customWidth="1"/>
    <col min="6675" max="6675" width="5" style="9" customWidth="1"/>
    <col min="6676" max="6676" width="3.7109375" style="9" customWidth="1"/>
    <col min="6677" max="6677" width="4.28515625" style="9" customWidth="1"/>
    <col min="6678" max="6678" width="4.42578125" style="9" customWidth="1"/>
    <col min="6679" max="6679" width="3.7109375" style="9" customWidth="1"/>
    <col min="6680" max="6680" width="4.140625" style="9" customWidth="1"/>
    <col min="6681" max="6683" width="3.7109375" style="9" customWidth="1"/>
    <col min="6684" max="6684" width="5.5703125" style="9" customWidth="1"/>
    <col min="6685" max="6685" width="3.7109375" style="9" customWidth="1"/>
    <col min="6686" max="6686" width="4.140625" style="9" customWidth="1"/>
    <col min="6687" max="6687" width="4.7109375" style="9" customWidth="1"/>
    <col min="6688" max="6688" width="4.42578125" style="9" customWidth="1"/>
    <col min="6689" max="6689" width="4.7109375" style="9" customWidth="1"/>
    <col min="6690" max="6696" width="3.7109375" style="9" customWidth="1"/>
    <col min="6697" max="6697" width="4.28515625" style="9" customWidth="1"/>
    <col min="6698" max="6698" width="5.140625" style="9" customWidth="1"/>
    <col min="6699" max="6699" width="4.42578125" style="9" customWidth="1"/>
    <col min="6700" max="6700" width="4" style="9" customWidth="1"/>
    <col min="6701" max="6702" width="4.5703125" style="9" customWidth="1"/>
    <col min="6703" max="6703" width="4.85546875" style="9" customWidth="1"/>
    <col min="6704" max="6705" width="4.140625" style="9" customWidth="1"/>
    <col min="6706" max="6707" width="3.85546875" style="9" customWidth="1"/>
    <col min="6708" max="6708" width="4.140625" style="9" customWidth="1"/>
    <col min="6709" max="6709" width="3.140625" style="9" customWidth="1"/>
    <col min="6710" max="6710" width="4.140625" style="9" customWidth="1"/>
    <col min="6711" max="6711" width="4" style="9" customWidth="1"/>
    <col min="6712" max="6712" width="4.140625" style="9" customWidth="1"/>
    <col min="6713" max="6713" width="7.42578125" style="9" customWidth="1"/>
    <col min="6714" max="6714" width="7.7109375" style="9" customWidth="1"/>
    <col min="6715" max="6912" width="8.7109375" style="9"/>
    <col min="6913" max="6913" width="13.5703125" style="9" customWidth="1"/>
    <col min="6914" max="6914" width="26.7109375" style="9" customWidth="1"/>
    <col min="6915" max="6915" width="7" style="9" customWidth="1"/>
    <col min="6916" max="6916" width="5.85546875" style="9" customWidth="1"/>
    <col min="6917" max="6917" width="4.7109375" style="9" customWidth="1"/>
    <col min="6918" max="6926" width="3.7109375" style="9" customWidth="1"/>
    <col min="6927" max="6927" width="4.7109375" style="9" customWidth="1"/>
    <col min="6928" max="6928" width="4.42578125" style="9" customWidth="1"/>
    <col min="6929" max="6929" width="5" style="9" customWidth="1"/>
    <col min="6930" max="6930" width="5.28515625" style="9" customWidth="1"/>
    <col min="6931" max="6931" width="5" style="9" customWidth="1"/>
    <col min="6932" max="6932" width="3.7109375" style="9" customWidth="1"/>
    <col min="6933" max="6933" width="4.28515625" style="9" customWidth="1"/>
    <col min="6934" max="6934" width="4.42578125" style="9" customWidth="1"/>
    <col min="6935" max="6935" width="3.7109375" style="9" customWidth="1"/>
    <col min="6936" max="6936" width="4.140625" style="9" customWidth="1"/>
    <col min="6937" max="6939" width="3.7109375" style="9" customWidth="1"/>
    <col min="6940" max="6940" width="5.5703125" style="9" customWidth="1"/>
    <col min="6941" max="6941" width="3.7109375" style="9" customWidth="1"/>
    <col min="6942" max="6942" width="4.140625" style="9" customWidth="1"/>
    <col min="6943" max="6943" width="4.7109375" style="9" customWidth="1"/>
    <col min="6944" max="6944" width="4.42578125" style="9" customWidth="1"/>
    <col min="6945" max="6945" width="4.7109375" style="9" customWidth="1"/>
    <col min="6946" max="6952" width="3.7109375" style="9" customWidth="1"/>
    <col min="6953" max="6953" width="4.28515625" style="9" customWidth="1"/>
    <col min="6954" max="6954" width="5.140625" style="9" customWidth="1"/>
    <col min="6955" max="6955" width="4.42578125" style="9" customWidth="1"/>
    <col min="6956" max="6956" width="4" style="9" customWidth="1"/>
    <col min="6957" max="6958" width="4.5703125" style="9" customWidth="1"/>
    <col min="6959" max="6959" width="4.85546875" style="9" customWidth="1"/>
    <col min="6960" max="6961" width="4.140625" style="9" customWidth="1"/>
    <col min="6962" max="6963" width="3.85546875" style="9" customWidth="1"/>
    <col min="6964" max="6964" width="4.140625" style="9" customWidth="1"/>
    <col min="6965" max="6965" width="3.140625" style="9" customWidth="1"/>
    <col min="6966" max="6966" width="4.140625" style="9" customWidth="1"/>
    <col min="6967" max="6967" width="4" style="9" customWidth="1"/>
    <col min="6968" max="6968" width="4.140625" style="9" customWidth="1"/>
    <col min="6969" max="6969" width="7.42578125" style="9" customWidth="1"/>
    <col min="6970" max="6970" width="7.7109375" style="9" customWidth="1"/>
    <col min="6971" max="7168" width="8.7109375" style="9"/>
    <col min="7169" max="7169" width="13.5703125" style="9" customWidth="1"/>
    <col min="7170" max="7170" width="26.7109375" style="9" customWidth="1"/>
    <col min="7171" max="7171" width="7" style="9" customWidth="1"/>
    <col min="7172" max="7172" width="5.85546875" style="9" customWidth="1"/>
    <col min="7173" max="7173" width="4.7109375" style="9" customWidth="1"/>
    <col min="7174" max="7182" width="3.7109375" style="9" customWidth="1"/>
    <col min="7183" max="7183" width="4.7109375" style="9" customWidth="1"/>
    <col min="7184" max="7184" width="4.42578125" style="9" customWidth="1"/>
    <col min="7185" max="7185" width="5" style="9" customWidth="1"/>
    <col min="7186" max="7186" width="5.28515625" style="9" customWidth="1"/>
    <col min="7187" max="7187" width="5" style="9" customWidth="1"/>
    <col min="7188" max="7188" width="3.7109375" style="9" customWidth="1"/>
    <col min="7189" max="7189" width="4.28515625" style="9" customWidth="1"/>
    <col min="7190" max="7190" width="4.42578125" style="9" customWidth="1"/>
    <col min="7191" max="7191" width="3.7109375" style="9" customWidth="1"/>
    <col min="7192" max="7192" width="4.140625" style="9" customWidth="1"/>
    <col min="7193" max="7195" width="3.7109375" style="9" customWidth="1"/>
    <col min="7196" max="7196" width="5.5703125" style="9" customWidth="1"/>
    <col min="7197" max="7197" width="3.7109375" style="9" customWidth="1"/>
    <col min="7198" max="7198" width="4.140625" style="9" customWidth="1"/>
    <col min="7199" max="7199" width="4.7109375" style="9" customWidth="1"/>
    <col min="7200" max="7200" width="4.42578125" style="9" customWidth="1"/>
    <col min="7201" max="7201" width="4.7109375" style="9" customWidth="1"/>
    <col min="7202" max="7208" width="3.7109375" style="9" customWidth="1"/>
    <col min="7209" max="7209" width="4.28515625" style="9" customWidth="1"/>
    <col min="7210" max="7210" width="5.140625" style="9" customWidth="1"/>
    <col min="7211" max="7211" width="4.42578125" style="9" customWidth="1"/>
    <col min="7212" max="7212" width="4" style="9" customWidth="1"/>
    <col min="7213" max="7214" width="4.5703125" style="9" customWidth="1"/>
    <col min="7215" max="7215" width="4.85546875" style="9" customWidth="1"/>
    <col min="7216" max="7217" width="4.140625" style="9" customWidth="1"/>
    <col min="7218" max="7219" width="3.85546875" style="9" customWidth="1"/>
    <col min="7220" max="7220" width="4.140625" style="9" customWidth="1"/>
    <col min="7221" max="7221" width="3.140625" style="9" customWidth="1"/>
    <col min="7222" max="7222" width="4.140625" style="9" customWidth="1"/>
    <col min="7223" max="7223" width="4" style="9" customWidth="1"/>
    <col min="7224" max="7224" width="4.140625" style="9" customWidth="1"/>
    <col min="7225" max="7225" width="7.42578125" style="9" customWidth="1"/>
    <col min="7226" max="7226" width="7.7109375" style="9" customWidth="1"/>
    <col min="7227" max="7424" width="8.7109375" style="9"/>
    <col min="7425" max="7425" width="13.5703125" style="9" customWidth="1"/>
    <col min="7426" max="7426" width="26.7109375" style="9" customWidth="1"/>
    <col min="7427" max="7427" width="7" style="9" customWidth="1"/>
    <col min="7428" max="7428" width="5.85546875" style="9" customWidth="1"/>
    <col min="7429" max="7429" width="4.7109375" style="9" customWidth="1"/>
    <col min="7430" max="7438" width="3.7109375" style="9" customWidth="1"/>
    <col min="7439" max="7439" width="4.7109375" style="9" customWidth="1"/>
    <col min="7440" max="7440" width="4.42578125" style="9" customWidth="1"/>
    <col min="7441" max="7441" width="5" style="9" customWidth="1"/>
    <col min="7442" max="7442" width="5.28515625" style="9" customWidth="1"/>
    <col min="7443" max="7443" width="5" style="9" customWidth="1"/>
    <col min="7444" max="7444" width="3.7109375" style="9" customWidth="1"/>
    <col min="7445" max="7445" width="4.28515625" style="9" customWidth="1"/>
    <col min="7446" max="7446" width="4.42578125" style="9" customWidth="1"/>
    <col min="7447" max="7447" width="3.7109375" style="9" customWidth="1"/>
    <col min="7448" max="7448" width="4.140625" style="9" customWidth="1"/>
    <col min="7449" max="7451" width="3.7109375" style="9" customWidth="1"/>
    <col min="7452" max="7452" width="5.5703125" style="9" customWidth="1"/>
    <col min="7453" max="7453" width="3.7109375" style="9" customWidth="1"/>
    <col min="7454" max="7454" width="4.140625" style="9" customWidth="1"/>
    <col min="7455" max="7455" width="4.7109375" style="9" customWidth="1"/>
    <col min="7456" max="7456" width="4.42578125" style="9" customWidth="1"/>
    <col min="7457" max="7457" width="4.7109375" style="9" customWidth="1"/>
    <col min="7458" max="7464" width="3.7109375" style="9" customWidth="1"/>
    <col min="7465" max="7465" width="4.28515625" style="9" customWidth="1"/>
    <col min="7466" max="7466" width="5.140625" style="9" customWidth="1"/>
    <col min="7467" max="7467" width="4.42578125" style="9" customWidth="1"/>
    <col min="7468" max="7468" width="4" style="9" customWidth="1"/>
    <col min="7469" max="7470" width="4.5703125" style="9" customWidth="1"/>
    <col min="7471" max="7471" width="4.85546875" style="9" customWidth="1"/>
    <col min="7472" max="7473" width="4.140625" style="9" customWidth="1"/>
    <col min="7474" max="7475" width="3.85546875" style="9" customWidth="1"/>
    <col min="7476" max="7476" width="4.140625" style="9" customWidth="1"/>
    <col min="7477" max="7477" width="3.140625" style="9" customWidth="1"/>
    <col min="7478" max="7478" width="4.140625" style="9" customWidth="1"/>
    <col min="7479" max="7479" width="4" style="9" customWidth="1"/>
    <col min="7480" max="7480" width="4.140625" style="9" customWidth="1"/>
    <col min="7481" max="7481" width="7.42578125" style="9" customWidth="1"/>
    <col min="7482" max="7482" width="7.7109375" style="9" customWidth="1"/>
    <col min="7483" max="7680" width="8.7109375" style="9"/>
    <col min="7681" max="7681" width="13.5703125" style="9" customWidth="1"/>
    <col min="7682" max="7682" width="26.7109375" style="9" customWidth="1"/>
    <col min="7683" max="7683" width="7" style="9" customWidth="1"/>
    <col min="7684" max="7684" width="5.85546875" style="9" customWidth="1"/>
    <col min="7685" max="7685" width="4.7109375" style="9" customWidth="1"/>
    <col min="7686" max="7694" width="3.7109375" style="9" customWidth="1"/>
    <col min="7695" max="7695" width="4.7109375" style="9" customWidth="1"/>
    <col min="7696" max="7696" width="4.42578125" style="9" customWidth="1"/>
    <col min="7697" max="7697" width="5" style="9" customWidth="1"/>
    <col min="7698" max="7698" width="5.28515625" style="9" customWidth="1"/>
    <col min="7699" max="7699" width="5" style="9" customWidth="1"/>
    <col min="7700" max="7700" width="3.7109375" style="9" customWidth="1"/>
    <col min="7701" max="7701" width="4.28515625" style="9" customWidth="1"/>
    <col min="7702" max="7702" width="4.42578125" style="9" customWidth="1"/>
    <col min="7703" max="7703" width="3.7109375" style="9" customWidth="1"/>
    <col min="7704" max="7704" width="4.140625" style="9" customWidth="1"/>
    <col min="7705" max="7707" width="3.7109375" style="9" customWidth="1"/>
    <col min="7708" max="7708" width="5.5703125" style="9" customWidth="1"/>
    <col min="7709" max="7709" width="3.7109375" style="9" customWidth="1"/>
    <col min="7710" max="7710" width="4.140625" style="9" customWidth="1"/>
    <col min="7711" max="7711" width="4.7109375" style="9" customWidth="1"/>
    <col min="7712" max="7712" width="4.42578125" style="9" customWidth="1"/>
    <col min="7713" max="7713" width="4.7109375" style="9" customWidth="1"/>
    <col min="7714" max="7720" width="3.7109375" style="9" customWidth="1"/>
    <col min="7721" max="7721" width="4.28515625" style="9" customWidth="1"/>
    <col min="7722" max="7722" width="5.140625" style="9" customWidth="1"/>
    <col min="7723" max="7723" width="4.42578125" style="9" customWidth="1"/>
    <col min="7724" max="7724" width="4" style="9" customWidth="1"/>
    <col min="7725" max="7726" width="4.5703125" style="9" customWidth="1"/>
    <col min="7727" max="7727" width="4.85546875" style="9" customWidth="1"/>
    <col min="7728" max="7729" width="4.140625" style="9" customWidth="1"/>
    <col min="7730" max="7731" width="3.85546875" style="9" customWidth="1"/>
    <col min="7732" max="7732" width="4.140625" style="9" customWidth="1"/>
    <col min="7733" max="7733" width="3.140625" style="9" customWidth="1"/>
    <col min="7734" max="7734" width="4.140625" style="9" customWidth="1"/>
    <col min="7735" max="7735" width="4" style="9" customWidth="1"/>
    <col min="7736" max="7736" width="4.140625" style="9" customWidth="1"/>
    <col min="7737" max="7737" width="7.42578125" style="9" customWidth="1"/>
    <col min="7738" max="7738" width="7.7109375" style="9" customWidth="1"/>
    <col min="7739" max="7936" width="8.7109375" style="9"/>
    <col min="7937" max="7937" width="13.5703125" style="9" customWidth="1"/>
    <col min="7938" max="7938" width="26.7109375" style="9" customWidth="1"/>
    <col min="7939" max="7939" width="7" style="9" customWidth="1"/>
    <col min="7940" max="7940" width="5.85546875" style="9" customWidth="1"/>
    <col min="7941" max="7941" width="4.7109375" style="9" customWidth="1"/>
    <col min="7942" max="7950" width="3.7109375" style="9" customWidth="1"/>
    <col min="7951" max="7951" width="4.7109375" style="9" customWidth="1"/>
    <col min="7952" max="7952" width="4.42578125" style="9" customWidth="1"/>
    <col min="7953" max="7953" width="5" style="9" customWidth="1"/>
    <col min="7954" max="7954" width="5.28515625" style="9" customWidth="1"/>
    <col min="7955" max="7955" width="5" style="9" customWidth="1"/>
    <col min="7956" max="7956" width="3.7109375" style="9" customWidth="1"/>
    <col min="7957" max="7957" width="4.28515625" style="9" customWidth="1"/>
    <col min="7958" max="7958" width="4.42578125" style="9" customWidth="1"/>
    <col min="7959" max="7959" width="3.7109375" style="9" customWidth="1"/>
    <col min="7960" max="7960" width="4.140625" style="9" customWidth="1"/>
    <col min="7961" max="7963" width="3.7109375" style="9" customWidth="1"/>
    <col min="7964" max="7964" width="5.5703125" style="9" customWidth="1"/>
    <col min="7965" max="7965" width="3.7109375" style="9" customWidth="1"/>
    <col min="7966" max="7966" width="4.140625" style="9" customWidth="1"/>
    <col min="7967" max="7967" width="4.7109375" style="9" customWidth="1"/>
    <col min="7968" max="7968" width="4.42578125" style="9" customWidth="1"/>
    <col min="7969" max="7969" width="4.7109375" style="9" customWidth="1"/>
    <col min="7970" max="7976" width="3.7109375" style="9" customWidth="1"/>
    <col min="7977" max="7977" width="4.28515625" style="9" customWidth="1"/>
    <col min="7978" max="7978" width="5.140625" style="9" customWidth="1"/>
    <col min="7979" max="7979" width="4.42578125" style="9" customWidth="1"/>
    <col min="7980" max="7980" width="4" style="9" customWidth="1"/>
    <col min="7981" max="7982" width="4.5703125" style="9" customWidth="1"/>
    <col min="7983" max="7983" width="4.85546875" style="9" customWidth="1"/>
    <col min="7984" max="7985" width="4.140625" style="9" customWidth="1"/>
    <col min="7986" max="7987" width="3.85546875" style="9" customWidth="1"/>
    <col min="7988" max="7988" width="4.140625" style="9" customWidth="1"/>
    <col min="7989" max="7989" width="3.140625" style="9" customWidth="1"/>
    <col min="7990" max="7990" width="4.140625" style="9" customWidth="1"/>
    <col min="7991" max="7991" width="4" style="9" customWidth="1"/>
    <col min="7992" max="7992" width="4.140625" style="9" customWidth="1"/>
    <col min="7993" max="7993" width="7.42578125" style="9" customWidth="1"/>
    <col min="7994" max="7994" width="7.7109375" style="9" customWidth="1"/>
    <col min="7995" max="8192" width="8.7109375" style="9"/>
    <col min="8193" max="8193" width="13.5703125" style="9" customWidth="1"/>
    <col min="8194" max="8194" width="26.7109375" style="9" customWidth="1"/>
    <col min="8195" max="8195" width="7" style="9" customWidth="1"/>
    <col min="8196" max="8196" width="5.85546875" style="9" customWidth="1"/>
    <col min="8197" max="8197" width="4.7109375" style="9" customWidth="1"/>
    <col min="8198" max="8206" width="3.7109375" style="9" customWidth="1"/>
    <col min="8207" max="8207" width="4.7109375" style="9" customWidth="1"/>
    <col min="8208" max="8208" width="4.42578125" style="9" customWidth="1"/>
    <col min="8209" max="8209" width="5" style="9" customWidth="1"/>
    <col min="8210" max="8210" width="5.28515625" style="9" customWidth="1"/>
    <col min="8211" max="8211" width="5" style="9" customWidth="1"/>
    <col min="8212" max="8212" width="3.7109375" style="9" customWidth="1"/>
    <col min="8213" max="8213" width="4.28515625" style="9" customWidth="1"/>
    <col min="8214" max="8214" width="4.42578125" style="9" customWidth="1"/>
    <col min="8215" max="8215" width="3.7109375" style="9" customWidth="1"/>
    <col min="8216" max="8216" width="4.140625" style="9" customWidth="1"/>
    <col min="8217" max="8219" width="3.7109375" style="9" customWidth="1"/>
    <col min="8220" max="8220" width="5.5703125" style="9" customWidth="1"/>
    <col min="8221" max="8221" width="3.7109375" style="9" customWidth="1"/>
    <col min="8222" max="8222" width="4.140625" style="9" customWidth="1"/>
    <col min="8223" max="8223" width="4.7109375" style="9" customWidth="1"/>
    <col min="8224" max="8224" width="4.42578125" style="9" customWidth="1"/>
    <col min="8225" max="8225" width="4.7109375" style="9" customWidth="1"/>
    <col min="8226" max="8232" width="3.7109375" style="9" customWidth="1"/>
    <col min="8233" max="8233" width="4.28515625" style="9" customWidth="1"/>
    <col min="8234" max="8234" width="5.140625" style="9" customWidth="1"/>
    <col min="8235" max="8235" width="4.42578125" style="9" customWidth="1"/>
    <col min="8236" max="8236" width="4" style="9" customWidth="1"/>
    <col min="8237" max="8238" width="4.5703125" style="9" customWidth="1"/>
    <col min="8239" max="8239" width="4.85546875" style="9" customWidth="1"/>
    <col min="8240" max="8241" width="4.140625" style="9" customWidth="1"/>
    <col min="8242" max="8243" width="3.85546875" style="9" customWidth="1"/>
    <col min="8244" max="8244" width="4.140625" style="9" customWidth="1"/>
    <col min="8245" max="8245" width="3.140625" style="9" customWidth="1"/>
    <col min="8246" max="8246" width="4.140625" style="9" customWidth="1"/>
    <col min="8247" max="8247" width="4" style="9" customWidth="1"/>
    <col min="8248" max="8248" width="4.140625" style="9" customWidth="1"/>
    <col min="8249" max="8249" width="7.42578125" style="9" customWidth="1"/>
    <col min="8250" max="8250" width="7.7109375" style="9" customWidth="1"/>
    <col min="8251" max="8448" width="8.7109375" style="9"/>
    <col min="8449" max="8449" width="13.5703125" style="9" customWidth="1"/>
    <col min="8450" max="8450" width="26.7109375" style="9" customWidth="1"/>
    <col min="8451" max="8451" width="7" style="9" customWidth="1"/>
    <col min="8452" max="8452" width="5.85546875" style="9" customWidth="1"/>
    <col min="8453" max="8453" width="4.7109375" style="9" customWidth="1"/>
    <col min="8454" max="8462" width="3.7109375" style="9" customWidth="1"/>
    <col min="8463" max="8463" width="4.7109375" style="9" customWidth="1"/>
    <col min="8464" max="8464" width="4.42578125" style="9" customWidth="1"/>
    <col min="8465" max="8465" width="5" style="9" customWidth="1"/>
    <col min="8466" max="8466" width="5.28515625" style="9" customWidth="1"/>
    <col min="8467" max="8467" width="5" style="9" customWidth="1"/>
    <col min="8468" max="8468" width="3.7109375" style="9" customWidth="1"/>
    <col min="8469" max="8469" width="4.28515625" style="9" customWidth="1"/>
    <col min="8470" max="8470" width="4.42578125" style="9" customWidth="1"/>
    <col min="8471" max="8471" width="3.7109375" style="9" customWidth="1"/>
    <col min="8472" max="8472" width="4.140625" style="9" customWidth="1"/>
    <col min="8473" max="8475" width="3.7109375" style="9" customWidth="1"/>
    <col min="8476" max="8476" width="5.5703125" style="9" customWidth="1"/>
    <col min="8477" max="8477" width="3.7109375" style="9" customWidth="1"/>
    <col min="8478" max="8478" width="4.140625" style="9" customWidth="1"/>
    <col min="8479" max="8479" width="4.7109375" style="9" customWidth="1"/>
    <col min="8480" max="8480" width="4.42578125" style="9" customWidth="1"/>
    <col min="8481" max="8481" width="4.7109375" style="9" customWidth="1"/>
    <col min="8482" max="8488" width="3.7109375" style="9" customWidth="1"/>
    <col min="8489" max="8489" width="4.28515625" style="9" customWidth="1"/>
    <col min="8490" max="8490" width="5.140625" style="9" customWidth="1"/>
    <col min="8491" max="8491" width="4.42578125" style="9" customWidth="1"/>
    <col min="8492" max="8492" width="4" style="9" customWidth="1"/>
    <col min="8493" max="8494" width="4.5703125" style="9" customWidth="1"/>
    <col min="8495" max="8495" width="4.85546875" style="9" customWidth="1"/>
    <col min="8496" max="8497" width="4.140625" style="9" customWidth="1"/>
    <col min="8498" max="8499" width="3.85546875" style="9" customWidth="1"/>
    <col min="8500" max="8500" width="4.140625" style="9" customWidth="1"/>
    <col min="8501" max="8501" width="3.140625" style="9" customWidth="1"/>
    <col min="8502" max="8502" width="4.140625" style="9" customWidth="1"/>
    <col min="8503" max="8503" width="4" style="9" customWidth="1"/>
    <col min="8504" max="8504" width="4.140625" style="9" customWidth="1"/>
    <col min="8505" max="8505" width="7.42578125" style="9" customWidth="1"/>
    <col min="8506" max="8506" width="7.7109375" style="9" customWidth="1"/>
    <col min="8507" max="8704" width="8.7109375" style="9"/>
    <col min="8705" max="8705" width="13.5703125" style="9" customWidth="1"/>
    <col min="8706" max="8706" width="26.7109375" style="9" customWidth="1"/>
    <col min="8707" max="8707" width="7" style="9" customWidth="1"/>
    <col min="8708" max="8708" width="5.85546875" style="9" customWidth="1"/>
    <col min="8709" max="8709" width="4.7109375" style="9" customWidth="1"/>
    <col min="8710" max="8718" width="3.7109375" style="9" customWidth="1"/>
    <col min="8719" max="8719" width="4.7109375" style="9" customWidth="1"/>
    <col min="8720" max="8720" width="4.42578125" style="9" customWidth="1"/>
    <col min="8721" max="8721" width="5" style="9" customWidth="1"/>
    <col min="8722" max="8722" width="5.28515625" style="9" customWidth="1"/>
    <col min="8723" max="8723" width="5" style="9" customWidth="1"/>
    <col min="8724" max="8724" width="3.7109375" style="9" customWidth="1"/>
    <col min="8725" max="8725" width="4.28515625" style="9" customWidth="1"/>
    <col min="8726" max="8726" width="4.42578125" style="9" customWidth="1"/>
    <col min="8727" max="8727" width="3.7109375" style="9" customWidth="1"/>
    <col min="8728" max="8728" width="4.140625" style="9" customWidth="1"/>
    <col min="8729" max="8731" width="3.7109375" style="9" customWidth="1"/>
    <col min="8732" max="8732" width="5.5703125" style="9" customWidth="1"/>
    <col min="8733" max="8733" width="3.7109375" style="9" customWidth="1"/>
    <col min="8734" max="8734" width="4.140625" style="9" customWidth="1"/>
    <col min="8735" max="8735" width="4.7109375" style="9" customWidth="1"/>
    <col min="8736" max="8736" width="4.42578125" style="9" customWidth="1"/>
    <col min="8737" max="8737" width="4.7109375" style="9" customWidth="1"/>
    <col min="8738" max="8744" width="3.7109375" style="9" customWidth="1"/>
    <col min="8745" max="8745" width="4.28515625" style="9" customWidth="1"/>
    <col min="8746" max="8746" width="5.140625" style="9" customWidth="1"/>
    <col min="8747" max="8747" width="4.42578125" style="9" customWidth="1"/>
    <col min="8748" max="8748" width="4" style="9" customWidth="1"/>
    <col min="8749" max="8750" width="4.5703125" style="9" customWidth="1"/>
    <col min="8751" max="8751" width="4.85546875" style="9" customWidth="1"/>
    <col min="8752" max="8753" width="4.140625" style="9" customWidth="1"/>
    <col min="8754" max="8755" width="3.85546875" style="9" customWidth="1"/>
    <col min="8756" max="8756" width="4.140625" style="9" customWidth="1"/>
    <col min="8757" max="8757" width="3.140625" style="9" customWidth="1"/>
    <col min="8758" max="8758" width="4.140625" style="9" customWidth="1"/>
    <col min="8759" max="8759" width="4" style="9" customWidth="1"/>
    <col min="8760" max="8760" width="4.140625" style="9" customWidth="1"/>
    <col min="8761" max="8761" width="7.42578125" style="9" customWidth="1"/>
    <col min="8762" max="8762" width="7.7109375" style="9" customWidth="1"/>
    <col min="8763" max="8960" width="8.7109375" style="9"/>
    <col min="8961" max="8961" width="13.5703125" style="9" customWidth="1"/>
    <col min="8962" max="8962" width="26.7109375" style="9" customWidth="1"/>
    <col min="8963" max="8963" width="7" style="9" customWidth="1"/>
    <col min="8964" max="8964" width="5.85546875" style="9" customWidth="1"/>
    <col min="8965" max="8965" width="4.7109375" style="9" customWidth="1"/>
    <col min="8966" max="8974" width="3.7109375" style="9" customWidth="1"/>
    <col min="8975" max="8975" width="4.7109375" style="9" customWidth="1"/>
    <col min="8976" max="8976" width="4.42578125" style="9" customWidth="1"/>
    <col min="8977" max="8977" width="5" style="9" customWidth="1"/>
    <col min="8978" max="8978" width="5.28515625" style="9" customWidth="1"/>
    <col min="8979" max="8979" width="5" style="9" customWidth="1"/>
    <col min="8980" max="8980" width="3.7109375" style="9" customWidth="1"/>
    <col min="8981" max="8981" width="4.28515625" style="9" customWidth="1"/>
    <col min="8982" max="8982" width="4.42578125" style="9" customWidth="1"/>
    <col min="8983" max="8983" width="3.7109375" style="9" customWidth="1"/>
    <col min="8984" max="8984" width="4.140625" style="9" customWidth="1"/>
    <col min="8985" max="8987" width="3.7109375" style="9" customWidth="1"/>
    <col min="8988" max="8988" width="5.5703125" style="9" customWidth="1"/>
    <col min="8989" max="8989" width="3.7109375" style="9" customWidth="1"/>
    <col min="8990" max="8990" width="4.140625" style="9" customWidth="1"/>
    <col min="8991" max="8991" width="4.7109375" style="9" customWidth="1"/>
    <col min="8992" max="8992" width="4.42578125" style="9" customWidth="1"/>
    <col min="8993" max="8993" width="4.7109375" style="9" customWidth="1"/>
    <col min="8994" max="9000" width="3.7109375" style="9" customWidth="1"/>
    <col min="9001" max="9001" width="4.28515625" style="9" customWidth="1"/>
    <col min="9002" max="9002" width="5.140625" style="9" customWidth="1"/>
    <col min="9003" max="9003" width="4.42578125" style="9" customWidth="1"/>
    <col min="9004" max="9004" width="4" style="9" customWidth="1"/>
    <col min="9005" max="9006" width="4.5703125" style="9" customWidth="1"/>
    <col min="9007" max="9007" width="4.85546875" style="9" customWidth="1"/>
    <col min="9008" max="9009" width="4.140625" style="9" customWidth="1"/>
    <col min="9010" max="9011" width="3.85546875" style="9" customWidth="1"/>
    <col min="9012" max="9012" width="4.140625" style="9" customWidth="1"/>
    <col min="9013" max="9013" width="3.140625" style="9" customWidth="1"/>
    <col min="9014" max="9014" width="4.140625" style="9" customWidth="1"/>
    <col min="9015" max="9015" width="4" style="9" customWidth="1"/>
    <col min="9016" max="9016" width="4.140625" style="9" customWidth="1"/>
    <col min="9017" max="9017" width="7.42578125" style="9" customWidth="1"/>
    <col min="9018" max="9018" width="7.7109375" style="9" customWidth="1"/>
    <col min="9019" max="9216" width="8.7109375" style="9"/>
    <col min="9217" max="9217" width="13.5703125" style="9" customWidth="1"/>
    <col min="9218" max="9218" width="26.7109375" style="9" customWidth="1"/>
    <col min="9219" max="9219" width="7" style="9" customWidth="1"/>
    <col min="9220" max="9220" width="5.85546875" style="9" customWidth="1"/>
    <col min="9221" max="9221" width="4.7109375" style="9" customWidth="1"/>
    <col min="9222" max="9230" width="3.7109375" style="9" customWidth="1"/>
    <col min="9231" max="9231" width="4.7109375" style="9" customWidth="1"/>
    <col min="9232" max="9232" width="4.42578125" style="9" customWidth="1"/>
    <col min="9233" max="9233" width="5" style="9" customWidth="1"/>
    <col min="9234" max="9234" width="5.28515625" style="9" customWidth="1"/>
    <col min="9235" max="9235" width="5" style="9" customWidth="1"/>
    <col min="9236" max="9236" width="3.7109375" style="9" customWidth="1"/>
    <col min="9237" max="9237" width="4.28515625" style="9" customWidth="1"/>
    <col min="9238" max="9238" width="4.42578125" style="9" customWidth="1"/>
    <col min="9239" max="9239" width="3.7109375" style="9" customWidth="1"/>
    <col min="9240" max="9240" width="4.140625" style="9" customWidth="1"/>
    <col min="9241" max="9243" width="3.7109375" style="9" customWidth="1"/>
    <col min="9244" max="9244" width="5.5703125" style="9" customWidth="1"/>
    <col min="9245" max="9245" width="3.7109375" style="9" customWidth="1"/>
    <col min="9246" max="9246" width="4.140625" style="9" customWidth="1"/>
    <col min="9247" max="9247" width="4.7109375" style="9" customWidth="1"/>
    <col min="9248" max="9248" width="4.42578125" style="9" customWidth="1"/>
    <col min="9249" max="9249" width="4.7109375" style="9" customWidth="1"/>
    <col min="9250" max="9256" width="3.7109375" style="9" customWidth="1"/>
    <col min="9257" max="9257" width="4.28515625" style="9" customWidth="1"/>
    <col min="9258" max="9258" width="5.140625" style="9" customWidth="1"/>
    <col min="9259" max="9259" width="4.42578125" style="9" customWidth="1"/>
    <col min="9260" max="9260" width="4" style="9" customWidth="1"/>
    <col min="9261" max="9262" width="4.5703125" style="9" customWidth="1"/>
    <col min="9263" max="9263" width="4.85546875" style="9" customWidth="1"/>
    <col min="9264" max="9265" width="4.140625" style="9" customWidth="1"/>
    <col min="9266" max="9267" width="3.85546875" style="9" customWidth="1"/>
    <col min="9268" max="9268" width="4.140625" style="9" customWidth="1"/>
    <col min="9269" max="9269" width="3.140625" style="9" customWidth="1"/>
    <col min="9270" max="9270" width="4.140625" style="9" customWidth="1"/>
    <col min="9271" max="9271" width="4" style="9" customWidth="1"/>
    <col min="9272" max="9272" width="4.140625" style="9" customWidth="1"/>
    <col min="9273" max="9273" width="7.42578125" style="9" customWidth="1"/>
    <col min="9274" max="9274" width="7.7109375" style="9" customWidth="1"/>
    <col min="9275" max="9472" width="8.7109375" style="9"/>
    <col min="9473" max="9473" width="13.5703125" style="9" customWidth="1"/>
    <col min="9474" max="9474" width="26.7109375" style="9" customWidth="1"/>
    <col min="9475" max="9475" width="7" style="9" customWidth="1"/>
    <col min="9476" max="9476" width="5.85546875" style="9" customWidth="1"/>
    <col min="9477" max="9477" width="4.7109375" style="9" customWidth="1"/>
    <col min="9478" max="9486" width="3.7109375" style="9" customWidth="1"/>
    <col min="9487" max="9487" width="4.7109375" style="9" customWidth="1"/>
    <col min="9488" max="9488" width="4.42578125" style="9" customWidth="1"/>
    <col min="9489" max="9489" width="5" style="9" customWidth="1"/>
    <col min="9490" max="9490" width="5.28515625" style="9" customWidth="1"/>
    <col min="9491" max="9491" width="5" style="9" customWidth="1"/>
    <col min="9492" max="9492" width="3.7109375" style="9" customWidth="1"/>
    <col min="9493" max="9493" width="4.28515625" style="9" customWidth="1"/>
    <col min="9494" max="9494" width="4.42578125" style="9" customWidth="1"/>
    <col min="9495" max="9495" width="3.7109375" style="9" customWidth="1"/>
    <col min="9496" max="9496" width="4.140625" style="9" customWidth="1"/>
    <col min="9497" max="9499" width="3.7109375" style="9" customWidth="1"/>
    <col min="9500" max="9500" width="5.5703125" style="9" customWidth="1"/>
    <col min="9501" max="9501" width="3.7109375" style="9" customWidth="1"/>
    <col min="9502" max="9502" width="4.140625" style="9" customWidth="1"/>
    <col min="9503" max="9503" width="4.7109375" style="9" customWidth="1"/>
    <col min="9504" max="9504" width="4.42578125" style="9" customWidth="1"/>
    <col min="9505" max="9505" width="4.7109375" style="9" customWidth="1"/>
    <col min="9506" max="9512" width="3.7109375" style="9" customWidth="1"/>
    <col min="9513" max="9513" width="4.28515625" style="9" customWidth="1"/>
    <col min="9514" max="9514" width="5.140625" style="9" customWidth="1"/>
    <col min="9515" max="9515" width="4.42578125" style="9" customWidth="1"/>
    <col min="9516" max="9516" width="4" style="9" customWidth="1"/>
    <col min="9517" max="9518" width="4.5703125" style="9" customWidth="1"/>
    <col min="9519" max="9519" width="4.85546875" style="9" customWidth="1"/>
    <col min="9520" max="9521" width="4.140625" style="9" customWidth="1"/>
    <col min="9522" max="9523" width="3.85546875" style="9" customWidth="1"/>
    <col min="9524" max="9524" width="4.140625" style="9" customWidth="1"/>
    <col min="9525" max="9525" width="3.140625" style="9" customWidth="1"/>
    <col min="9526" max="9526" width="4.140625" style="9" customWidth="1"/>
    <col min="9527" max="9527" width="4" style="9" customWidth="1"/>
    <col min="9528" max="9528" width="4.140625" style="9" customWidth="1"/>
    <col min="9529" max="9529" width="7.42578125" style="9" customWidth="1"/>
    <col min="9530" max="9530" width="7.7109375" style="9" customWidth="1"/>
    <col min="9531" max="9728" width="8.7109375" style="9"/>
    <col min="9729" max="9729" width="13.5703125" style="9" customWidth="1"/>
    <col min="9730" max="9730" width="26.7109375" style="9" customWidth="1"/>
    <col min="9731" max="9731" width="7" style="9" customWidth="1"/>
    <col min="9732" max="9732" width="5.85546875" style="9" customWidth="1"/>
    <col min="9733" max="9733" width="4.7109375" style="9" customWidth="1"/>
    <col min="9734" max="9742" width="3.7109375" style="9" customWidth="1"/>
    <col min="9743" max="9743" width="4.7109375" style="9" customWidth="1"/>
    <col min="9744" max="9744" width="4.42578125" style="9" customWidth="1"/>
    <col min="9745" max="9745" width="5" style="9" customWidth="1"/>
    <col min="9746" max="9746" width="5.28515625" style="9" customWidth="1"/>
    <col min="9747" max="9747" width="5" style="9" customWidth="1"/>
    <col min="9748" max="9748" width="3.7109375" style="9" customWidth="1"/>
    <col min="9749" max="9749" width="4.28515625" style="9" customWidth="1"/>
    <col min="9750" max="9750" width="4.42578125" style="9" customWidth="1"/>
    <col min="9751" max="9751" width="3.7109375" style="9" customWidth="1"/>
    <col min="9752" max="9752" width="4.140625" style="9" customWidth="1"/>
    <col min="9753" max="9755" width="3.7109375" style="9" customWidth="1"/>
    <col min="9756" max="9756" width="5.5703125" style="9" customWidth="1"/>
    <col min="9757" max="9757" width="3.7109375" style="9" customWidth="1"/>
    <col min="9758" max="9758" width="4.140625" style="9" customWidth="1"/>
    <col min="9759" max="9759" width="4.7109375" style="9" customWidth="1"/>
    <col min="9760" max="9760" width="4.42578125" style="9" customWidth="1"/>
    <col min="9761" max="9761" width="4.7109375" style="9" customWidth="1"/>
    <col min="9762" max="9768" width="3.7109375" style="9" customWidth="1"/>
    <col min="9769" max="9769" width="4.28515625" style="9" customWidth="1"/>
    <col min="9770" max="9770" width="5.140625" style="9" customWidth="1"/>
    <col min="9771" max="9771" width="4.42578125" style="9" customWidth="1"/>
    <col min="9772" max="9772" width="4" style="9" customWidth="1"/>
    <col min="9773" max="9774" width="4.5703125" style="9" customWidth="1"/>
    <col min="9775" max="9775" width="4.85546875" style="9" customWidth="1"/>
    <col min="9776" max="9777" width="4.140625" style="9" customWidth="1"/>
    <col min="9778" max="9779" width="3.85546875" style="9" customWidth="1"/>
    <col min="9780" max="9780" width="4.140625" style="9" customWidth="1"/>
    <col min="9781" max="9781" width="3.140625" style="9" customWidth="1"/>
    <col min="9782" max="9782" width="4.140625" style="9" customWidth="1"/>
    <col min="9783" max="9783" width="4" style="9" customWidth="1"/>
    <col min="9784" max="9784" width="4.140625" style="9" customWidth="1"/>
    <col min="9785" max="9785" width="7.42578125" style="9" customWidth="1"/>
    <col min="9786" max="9786" width="7.7109375" style="9" customWidth="1"/>
    <col min="9787" max="9984" width="8.7109375" style="9"/>
    <col min="9985" max="9985" width="13.5703125" style="9" customWidth="1"/>
    <col min="9986" max="9986" width="26.7109375" style="9" customWidth="1"/>
    <col min="9987" max="9987" width="7" style="9" customWidth="1"/>
    <col min="9988" max="9988" width="5.85546875" style="9" customWidth="1"/>
    <col min="9989" max="9989" width="4.7109375" style="9" customWidth="1"/>
    <col min="9990" max="9998" width="3.7109375" style="9" customWidth="1"/>
    <col min="9999" max="9999" width="4.7109375" style="9" customWidth="1"/>
    <col min="10000" max="10000" width="4.42578125" style="9" customWidth="1"/>
    <col min="10001" max="10001" width="5" style="9" customWidth="1"/>
    <col min="10002" max="10002" width="5.28515625" style="9" customWidth="1"/>
    <col min="10003" max="10003" width="5" style="9" customWidth="1"/>
    <col min="10004" max="10004" width="3.7109375" style="9" customWidth="1"/>
    <col min="10005" max="10005" width="4.28515625" style="9" customWidth="1"/>
    <col min="10006" max="10006" width="4.42578125" style="9" customWidth="1"/>
    <col min="10007" max="10007" width="3.7109375" style="9" customWidth="1"/>
    <col min="10008" max="10008" width="4.140625" style="9" customWidth="1"/>
    <col min="10009" max="10011" width="3.7109375" style="9" customWidth="1"/>
    <col min="10012" max="10012" width="5.5703125" style="9" customWidth="1"/>
    <col min="10013" max="10013" width="3.7109375" style="9" customWidth="1"/>
    <col min="10014" max="10014" width="4.140625" style="9" customWidth="1"/>
    <col min="10015" max="10015" width="4.7109375" style="9" customWidth="1"/>
    <col min="10016" max="10016" width="4.42578125" style="9" customWidth="1"/>
    <col min="10017" max="10017" width="4.7109375" style="9" customWidth="1"/>
    <col min="10018" max="10024" width="3.7109375" style="9" customWidth="1"/>
    <col min="10025" max="10025" width="4.28515625" style="9" customWidth="1"/>
    <col min="10026" max="10026" width="5.140625" style="9" customWidth="1"/>
    <col min="10027" max="10027" width="4.42578125" style="9" customWidth="1"/>
    <col min="10028" max="10028" width="4" style="9" customWidth="1"/>
    <col min="10029" max="10030" width="4.5703125" style="9" customWidth="1"/>
    <col min="10031" max="10031" width="4.85546875" style="9" customWidth="1"/>
    <col min="10032" max="10033" width="4.140625" style="9" customWidth="1"/>
    <col min="10034" max="10035" width="3.85546875" style="9" customWidth="1"/>
    <col min="10036" max="10036" width="4.140625" style="9" customWidth="1"/>
    <col min="10037" max="10037" width="3.140625" style="9" customWidth="1"/>
    <col min="10038" max="10038" width="4.140625" style="9" customWidth="1"/>
    <col min="10039" max="10039" width="4" style="9" customWidth="1"/>
    <col min="10040" max="10040" width="4.140625" style="9" customWidth="1"/>
    <col min="10041" max="10041" width="7.42578125" style="9" customWidth="1"/>
    <col min="10042" max="10042" width="7.7109375" style="9" customWidth="1"/>
    <col min="10043" max="10240" width="8.7109375" style="9"/>
    <col min="10241" max="10241" width="13.5703125" style="9" customWidth="1"/>
    <col min="10242" max="10242" width="26.7109375" style="9" customWidth="1"/>
    <col min="10243" max="10243" width="7" style="9" customWidth="1"/>
    <col min="10244" max="10244" width="5.85546875" style="9" customWidth="1"/>
    <col min="10245" max="10245" width="4.7109375" style="9" customWidth="1"/>
    <col min="10246" max="10254" width="3.7109375" style="9" customWidth="1"/>
    <col min="10255" max="10255" width="4.7109375" style="9" customWidth="1"/>
    <col min="10256" max="10256" width="4.42578125" style="9" customWidth="1"/>
    <col min="10257" max="10257" width="5" style="9" customWidth="1"/>
    <col min="10258" max="10258" width="5.28515625" style="9" customWidth="1"/>
    <col min="10259" max="10259" width="5" style="9" customWidth="1"/>
    <col min="10260" max="10260" width="3.7109375" style="9" customWidth="1"/>
    <col min="10261" max="10261" width="4.28515625" style="9" customWidth="1"/>
    <col min="10262" max="10262" width="4.42578125" style="9" customWidth="1"/>
    <col min="10263" max="10263" width="3.7109375" style="9" customWidth="1"/>
    <col min="10264" max="10264" width="4.140625" style="9" customWidth="1"/>
    <col min="10265" max="10267" width="3.7109375" style="9" customWidth="1"/>
    <col min="10268" max="10268" width="5.5703125" style="9" customWidth="1"/>
    <col min="10269" max="10269" width="3.7109375" style="9" customWidth="1"/>
    <col min="10270" max="10270" width="4.140625" style="9" customWidth="1"/>
    <col min="10271" max="10271" width="4.7109375" style="9" customWidth="1"/>
    <col min="10272" max="10272" width="4.42578125" style="9" customWidth="1"/>
    <col min="10273" max="10273" width="4.7109375" style="9" customWidth="1"/>
    <col min="10274" max="10280" width="3.7109375" style="9" customWidth="1"/>
    <col min="10281" max="10281" width="4.28515625" style="9" customWidth="1"/>
    <col min="10282" max="10282" width="5.140625" style="9" customWidth="1"/>
    <col min="10283" max="10283" width="4.42578125" style="9" customWidth="1"/>
    <col min="10284" max="10284" width="4" style="9" customWidth="1"/>
    <col min="10285" max="10286" width="4.5703125" style="9" customWidth="1"/>
    <col min="10287" max="10287" width="4.85546875" style="9" customWidth="1"/>
    <col min="10288" max="10289" width="4.140625" style="9" customWidth="1"/>
    <col min="10290" max="10291" width="3.85546875" style="9" customWidth="1"/>
    <col min="10292" max="10292" width="4.140625" style="9" customWidth="1"/>
    <col min="10293" max="10293" width="3.140625" style="9" customWidth="1"/>
    <col min="10294" max="10294" width="4.140625" style="9" customWidth="1"/>
    <col min="10295" max="10295" width="4" style="9" customWidth="1"/>
    <col min="10296" max="10296" width="4.140625" style="9" customWidth="1"/>
    <col min="10297" max="10297" width="7.42578125" style="9" customWidth="1"/>
    <col min="10298" max="10298" width="7.7109375" style="9" customWidth="1"/>
    <col min="10299" max="10496" width="8.7109375" style="9"/>
    <col min="10497" max="10497" width="13.5703125" style="9" customWidth="1"/>
    <col min="10498" max="10498" width="26.7109375" style="9" customWidth="1"/>
    <col min="10499" max="10499" width="7" style="9" customWidth="1"/>
    <col min="10500" max="10500" width="5.85546875" style="9" customWidth="1"/>
    <col min="10501" max="10501" width="4.7109375" style="9" customWidth="1"/>
    <col min="10502" max="10510" width="3.7109375" style="9" customWidth="1"/>
    <col min="10511" max="10511" width="4.7109375" style="9" customWidth="1"/>
    <col min="10512" max="10512" width="4.42578125" style="9" customWidth="1"/>
    <col min="10513" max="10513" width="5" style="9" customWidth="1"/>
    <col min="10514" max="10514" width="5.28515625" style="9" customWidth="1"/>
    <col min="10515" max="10515" width="5" style="9" customWidth="1"/>
    <col min="10516" max="10516" width="3.7109375" style="9" customWidth="1"/>
    <col min="10517" max="10517" width="4.28515625" style="9" customWidth="1"/>
    <col min="10518" max="10518" width="4.42578125" style="9" customWidth="1"/>
    <col min="10519" max="10519" width="3.7109375" style="9" customWidth="1"/>
    <col min="10520" max="10520" width="4.140625" style="9" customWidth="1"/>
    <col min="10521" max="10523" width="3.7109375" style="9" customWidth="1"/>
    <col min="10524" max="10524" width="5.5703125" style="9" customWidth="1"/>
    <col min="10525" max="10525" width="3.7109375" style="9" customWidth="1"/>
    <col min="10526" max="10526" width="4.140625" style="9" customWidth="1"/>
    <col min="10527" max="10527" width="4.7109375" style="9" customWidth="1"/>
    <col min="10528" max="10528" width="4.42578125" style="9" customWidth="1"/>
    <col min="10529" max="10529" width="4.7109375" style="9" customWidth="1"/>
    <col min="10530" max="10536" width="3.7109375" style="9" customWidth="1"/>
    <col min="10537" max="10537" width="4.28515625" style="9" customWidth="1"/>
    <col min="10538" max="10538" width="5.140625" style="9" customWidth="1"/>
    <col min="10539" max="10539" width="4.42578125" style="9" customWidth="1"/>
    <col min="10540" max="10540" width="4" style="9" customWidth="1"/>
    <col min="10541" max="10542" width="4.5703125" style="9" customWidth="1"/>
    <col min="10543" max="10543" width="4.85546875" style="9" customWidth="1"/>
    <col min="10544" max="10545" width="4.140625" style="9" customWidth="1"/>
    <col min="10546" max="10547" width="3.85546875" style="9" customWidth="1"/>
    <col min="10548" max="10548" width="4.140625" style="9" customWidth="1"/>
    <col min="10549" max="10549" width="3.140625" style="9" customWidth="1"/>
    <col min="10550" max="10550" width="4.140625" style="9" customWidth="1"/>
    <col min="10551" max="10551" width="4" style="9" customWidth="1"/>
    <col min="10552" max="10552" width="4.140625" style="9" customWidth="1"/>
    <col min="10553" max="10553" width="7.42578125" style="9" customWidth="1"/>
    <col min="10554" max="10554" width="7.7109375" style="9" customWidth="1"/>
    <col min="10555" max="10752" width="8.7109375" style="9"/>
    <col min="10753" max="10753" width="13.5703125" style="9" customWidth="1"/>
    <col min="10754" max="10754" width="26.7109375" style="9" customWidth="1"/>
    <col min="10755" max="10755" width="7" style="9" customWidth="1"/>
    <col min="10756" max="10756" width="5.85546875" style="9" customWidth="1"/>
    <col min="10757" max="10757" width="4.7109375" style="9" customWidth="1"/>
    <col min="10758" max="10766" width="3.7109375" style="9" customWidth="1"/>
    <col min="10767" max="10767" width="4.7109375" style="9" customWidth="1"/>
    <col min="10768" max="10768" width="4.42578125" style="9" customWidth="1"/>
    <col min="10769" max="10769" width="5" style="9" customWidth="1"/>
    <col min="10770" max="10770" width="5.28515625" style="9" customWidth="1"/>
    <col min="10771" max="10771" width="5" style="9" customWidth="1"/>
    <col min="10772" max="10772" width="3.7109375" style="9" customWidth="1"/>
    <col min="10773" max="10773" width="4.28515625" style="9" customWidth="1"/>
    <col min="10774" max="10774" width="4.42578125" style="9" customWidth="1"/>
    <col min="10775" max="10775" width="3.7109375" style="9" customWidth="1"/>
    <col min="10776" max="10776" width="4.140625" style="9" customWidth="1"/>
    <col min="10777" max="10779" width="3.7109375" style="9" customWidth="1"/>
    <col min="10780" max="10780" width="5.5703125" style="9" customWidth="1"/>
    <col min="10781" max="10781" width="3.7109375" style="9" customWidth="1"/>
    <col min="10782" max="10782" width="4.140625" style="9" customWidth="1"/>
    <col min="10783" max="10783" width="4.7109375" style="9" customWidth="1"/>
    <col min="10784" max="10784" width="4.42578125" style="9" customWidth="1"/>
    <col min="10785" max="10785" width="4.7109375" style="9" customWidth="1"/>
    <col min="10786" max="10792" width="3.7109375" style="9" customWidth="1"/>
    <col min="10793" max="10793" width="4.28515625" style="9" customWidth="1"/>
    <col min="10794" max="10794" width="5.140625" style="9" customWidth="1"/>
    <col min="10795" max="10795" width="4.42578125" style="9" customWidth="1"/>
    <col min="10796" max="10796" width="4" style="9" customWidth="1"/>
    <col min="10797" max="10798" width="4.5703125" style="9" customWidth="1"/>
    <col min="10799" max="10799" width="4.85546875" style="9" customWidth="1"/>
    <col min="10800" max="10801" width="4.140625" style="9" customWidth="1"/>
    <col min="10802" max="10803" width="3.85546875" style="9" customWidth="1"/>
    <col min="10804" max="10804" width="4.140625" style="9" customWidth="1"/>
    <col min="10805" max="10805" width="3.140625" style="9" customWidth="1"/>
    <col min="10806" max="10806" width="4.140625" style="9" customWidth="1"/>
    <col min="10807" max="10807" width="4" style="9" customWidth="1"/>
    <col min="10808" max="10808" width="4.140625" style="9" customWidth="1"/>
    <col min="10809" max="10809" width="7.42578125" style="9" customWidth="1"/>
    <col min="10810" max="10810" width="7.7109375" style="9" customWidth="1"/>
    <col min="10811" max="11008" width="8.7109375" style="9"/>
    <col min="11009" max="11009" width="13.5703125" style="9" customWidth="1"/>
    <col min="11010" max="11010" width="26.7109375" style="9" customWidth="1"/>
    <col min="11011" max="11011" width="7" style="9" customWidth="1"/>
    <col min="11012" max="11012" width="5.85546875" style="9" customWidth="1"/>
    <col min="11013" max="11013" width="4.7109375" style="9" customWidth="1"/>
    <col min="11014" max="11022" width="3.7109375" style="9" customWidth="1"/>
    <col min="11023" max="11023" width="4.7109375" style="9" customWidth="1"/>
    <col min="11024" max="11024" width="4.42578125" style="9" customWidth="1"/>
    <col min="11025" max="11025" width="5" style="9" customWidth="1"/>
    <col min="11026" max="11026" width="5.28515625" style="9" customWidth="1"/>
    <col min="11027" max="11027" width="5" style="9" customWidth="1"/>
    <col min="11028" max="11028" width="3.7109375" style="9" customWidth="1"/>
    <col min="11029" max="11029" width="4.28515625" style="9" customWidth="1"/>
    <col min="11030" max="11030" width="4.42578125" style="9" customWidth="1"/>
    <col min="11031" max="11031" width="3.7109375" style="9" customWidth="1"/>
    <col min="11032" max="11032" width="4.140625" style="9" customWidth="1"/>
    <col min="11033" max="11035" width="3.7109375" style="9" customWidth="1"/>
    <col min="11036" max="11036" width="5.5703125" style="9" customWidth="1"/>
    <col min="11037" max="11037" width="3.7109375" style="9" customWidth="1"/>
    <col min="11038" max="11038" width="4.140625" style="9" customWidth="1"/>
    <col min="11039" max="11039" width="4.7109375" style="9" customWidth="1"/>
    <col min="11040" max="11040" width="4.42578125" style="9" customWidth="1"/>
    <col min="11041" max="11041" width="4.7109375" style="9" customWidth="1"/>
    <col min="11042" max="11048" width="3.7109375" style="9" customWidth="1"/>
    <col min="11049" max="11049" width="4.28515625" style="9" customWidth="1"/>
    <col min="11050" max="11050" width="5.140625" style="9" customWidth="1"/>
    <col min="11051" max="11051" width="4.42578125" style="9" customWidth="1"/>
    <col min="11052" max="11052" width="4" style="9" customWidth="1"/>
    <col min="11053" max="11054" width="4.5703125" style="9" customWidth="1"/>
    <col min="11055" max="11055" width="4.85546875" style="9" customWidth="1"/>
    <col min="11056" max="11057" width="4.140625" style="9" customWidth="1"/>
    <col min="11058" max="11059" width="3.85546875" style="9" customWidth="1"/>
    <col min="11060" max="11060" width="4.140625" style="9" customWidth="1"/>
    <col min="11061" max="11061" width="3.140625" style="9" customWidth="1"/>
    <col min="11062" max="11062" width="4.140625" style="9" customWidth="1"/>
    <col min="11063" max="11063" width="4" style="9" customWidth="1"/>
    <col min="11064" max="11064" width="4.140625" style="9" customWidth="1"/>
    <col min="11065" max="11065" width="7.42578125" style="9" customWidth="1"/>
    <col min="11066" max="11066" width="7.7109375" style="9" customWidth="1"/>
    <col min="11067" max="11264" width="8.7109375" style="9"/>
    <col min="11265" max="11265" width="13.5703125" style="9" customWidth="1"/>
    <col min="11266" max="11266" width="26.7109375" style="9" customWidth="1"/>
    <col min="11267" max="11267" width="7" style="9" customWidth="1"/>
    <col min="11268" max="11268" width="5.85546875" style="9" customWidth="1"/>
    <col min="11269" max="11269" width="4.7109375" style="9" customWidth="1"/>
    <col min="11270" max="11278" width="3.7109375" style="9" customWidth="1"/>
    <col min="11279" max="11279" width="4.7109375" style="9" customWidth="1"/>
    <col min="11280" max="11280" width="4.42578125" style="9" customWidth="1"/>
    <col min="11281" max="11281" width="5" style="9" customWidth="1"/>
    <col min="11282" max="11282" width="5.28515625" style="9" customWidth="1"/>
    <col min="11283" max="11283" width="5" style="9" customWidth="1"/>
    <col min="11284" max="11284" width="3.7109375" style="9" customWidth="1"/>
    <col min="11285" max="11285" width="4.28515625" style="9" customWidth="1"/>
    <col min="11286" max="11286" width="4.42578125" style="9" customWidth="1"/>
    <col min="11287" max="11287" width="3.7109375" style="9" customWidth="1"/>
    <col min="11288" max="11288" width="4.140625" style="9" customWidth="1"/>
    <col min="11289" max="11291" width="3.7109375" style="9" customWidth="1"/>
    <col min="11292" max="11292" width="5.5703125" style="9" customWidth="1"/>
    <col min="11293" max="11293" width="3.7109375" style="9" customWidth="1"/>
    <col min="11294" max="11294" width="4.140625" style="9" customWidth="1"/>
    <col min="11295" max="11295" width="4.7109375" style="9" customWidth="1"/>
    <col min="11296" max="11296" width="4.42578125" style="9" customWidth="1"/>
    <col min="11297" max="11297" width="4.7109375" style="9" customWidth="1"/>
    <col min="11298" max="11304" width="3.7109375" style="9" customWidth="1"/>
    <col min="11305" max="11305" width="4.28515625" style="9" customWidth="1"/>
    <col min="11306" max="11306" width="5.140625" style="9" customWidth="1"/>
    <col min="11307" max="11307" width="4.42578125" style="9" customWidth="1"/>
    <col min="11308" max="11308" width="4" style="9" customWidth="1"/>
    <col min="11309" max="11310" width="4.5703125" style="9" customWidth="1"/>
    <col min="11311" max="11311" width="4.85546875" style="9" customWidth="1"/>
    <col min="11312" max="11313" width="4.140625" style="9" customWidth="1"/>
    <col min="11314" max="11315" width="3.85546875" style="9" customWidth="1"/>
    <col min="11316" max="11316" width="4.140625" style="9" customWidth="1"/>
    <col min="11317" max="11317" width="3.140625" style="9" customWidth="1"/>
    <col min="11318" max="11318" width="4.140625" style="9" customWidth="1"/>
    <col min="11319" max="11319" width="4" style="9" customWidth="1"/>
    <col min="11320" max="11320" width="4.140625" style="9" customWidth="1"/>
    <col min="11321" max="11321" width="7.42578125" style="9" customWidth="1"/>
    <col min="11322" max="11322" width="7.7109375" style="9" customWidth="1"/>
    <col min="11323" max="11520" width="8.7109375" style="9"/>
    <col min="11521" max="11521" width="13.5703125" style="9" customWidth="1"/>
    <col min="11522" max="11522" width="26.7109375" style="9" customWidth="1"/>
    <col min="11523" max="11523" width="7" style="9" customWidth="1"/>
    <col min="11524" max="11524" width="5.85546875" style="9" customWidth="1"/>
    <col min="11525" max="11525" width="4.7109375" style="9" customWidth="1"/>
    <col min="11526" max="11534" width="3.7109375" style="9" customWidth="1"/>
    <col min="11535" max="11535" width="4.7109375" style="9" customWidth="1"/>
    <col min="11536" max="11536" width="4.42578125" style="9" customWidth="1"/>
    <col min="11537" max="11537" width="5" style="9" customWidth="1"/>
    <col min="11538" max="11538" width="5.28515625" style="9" customWidth="1"/>
    <col min="11539" max="11539" width="5" style="9" customWidth="1"/>
    <col min="11540" max="11540" width="3.7109375" style="9" customWidth="1"/>
    <col min="11541" max="11541" width="4.28515625" style="9" customWidth="1"/>
    <col min="11542" max="11542" width="4.42578125" style="9" customWidth="1"/>
    <col min="11543" max="11543" width="3.7109375" style="9" customWidth="1"/>
    <col min="11544" max="11544" width="4.140625" style="9" customWidth="1"/>
    <col min="11545" max="11547" width="3.7109375" style="9" customWidth="1"/>
    <col min="11548" max="11548" width="5.5703125" style="9" customWidth="1"/>
    <col min="11549" max="11549" width="3.7109375" style="9" customWidth="1"/>
    <col min="11550" max="11550" width="4.140625" style="9" customWidth="1"/>
    <col min="11551" max="11551" width="4.7109375" style="9" customWidth="1"/>
    <col min="11552" max="11552" width="4.42578125" style="9" customWidth="1"/>
    <col min="11553" max="11553" width="4.7109375" style="9" customWidth="1"/>
    <col min="11554" max="11560" width="3.7109375" style="9" customWidth="1"/>
    <col min="11561" max="11561" width="4.28515625" style="9" customWidth="1"/>
    <col min="11562" max="11562" width="5.140625" style="9" customWidth="1"/>
    <col min="11563" max="11563" width="4.42578125" style="9" customWidth="1"/>
    <col min="11564" max="11564" width="4" style="9" customWidth="1"/>
    <col min="11565" max="11566" width="4.5703125" style="9" customWidth="1"/>
    <col min="11567" max="11567" width="4.85546875" style="9" customWidth="1"/>
    <col min="11568" max="11569" width="4.140625" style="9" customWidth="1"/>
    <col min="11570" max="11571" width="3.85546875" style="9" customWidth="1"/>
    <col min="11572" max="11572" width="4.140625" style="9" customWidth="1"/>
    <col min="11573" max="11573" width="3.140625" style="9" customWidth="1"/>
    <col min="11574" max="11574" width="4.140625" style="9" customWidth="1"/>
    <col min="11575" max="11575" width="4" style="9" customWidth="1"/>
    <col min="11576" max="11576" width="4.140625" style="9" customWidth="1"/>
    <col min="11577" max="11577" width="7.42578125" style="9" customWidth="1"/>
    <col min="11578" max="11578" width="7.7109375" style="9" customWidth="1"/>
    <col min="11579" max="11776" width="8.7109375" style="9"/>
    <col min="11777" max="11777" width="13.5703125" style="9" customWidth="1"/>
    <col min="11778" max="11778" width="26.7109375" style="9" customWidth="1"/>
    <col min="11779" max="11779" width="7" style="9" customWidth="1"/>
    <col min="11780" max="11780" width="5.85546875" style="9" customWidth="1"/>
    <col min="11781" max="11781" width="4.7109375" style="9" customWidth="1"/>
    <col min="11782" max="11790" width="3.7109375" style="9" customWidth="1"/>
    <col min="11791" max="11791" width="4.7109375" style="9" customWidth="1"/>
    <col min="11792" max="11792" width="4.42578125" style="9" customWidth="1"/>
    <col min="11793" max="11793" width="5" style="9" customWidth="1"/>
    <col min="11794" max="11794" width="5.28515625" style="9" customWidth="1"/>
    <col min="11795" max="11795" width="5" style="9" customWidth="1"/>
    <col min="11796" max="11796" width="3.7109375" style="9" customWidth="1"/>
    <col min="11797" max="11797" width="4.28515625" style="9" customWidth="1"/>
    <col min="11798" max="11798" width="4.42578125" style="9" customWidth="1"/>
    <col min="11799" max="11799" width="3.7109375" style="9" customWidth="1"/>
    <col min="11800" max="11800" width="4.140625" style="9" customWidth="1"/>
    <col min="11801" max="11803" width="3.7109375" style="9" customWidth="1"/>
    <col min="11804" max="11804" width="5.5703125" style="9" customWidth="1"/>
    <col min="11805" max="11805" width="3.7109375" style="9" customWidth="1"/>
    <col min="11806" max="11806" width="4.140625" style="9" customWidth="1"/>
    <col min="11807" max="11807" width="4.7109375" style="9" customWidth="1"/>
    <col min="11808" max="11808" width="4.42578125" style="9" customWidth="1"/>
    <col min="11809" max="11809" width="4.7109375" style="9" customWidth="1"/>
    <col min="11810" max="11816" width="3.7109375" style="9" customWidth="1"/>
    <col min="11817" max="11817" width="4.28515625" style="9" customWidth="1"/>
    <col min="11818" max="11818" width="5.140625" style="9" customWidth="1"/>
    <col min="11819" max="11819" width="4.42578125" style="9" customWidth="1"/>
    <col min="11820" max="11820" width="4" style="9" customWidth="1"/>
    <col min="11821" max="11822" width="4.5703125" style="9" customWidth="1"/>
    <col min="11823" max="11823" width="4.85546875" style="9" customWidth="1"/>
    <col min="11824" max="11825" width="4.140625" style="9" customWidth="1"/>
    <col min="11826" max="11827" width="3.85546875" style="9" customWidth="1"/>
    <col min="11828" max="11828" width="4.140625" style="9" customWidth="1"/>
    <col min="11829" max="11829" width="3.140625" style="9" customWidth="1"/>
    <col min="11830" max="11830" width="4.140625" style="9" customWidth="1"/>
    <col min="11831" max="11831" width="4" style="9" customWidth="1"/>
    <col min="11832" max="11832" width="4.140625" style="9" customWidth="1"/>
    <col min="11833" max="11833" width="7.42578125" style="9" customWidth="1"/>
    <col min="11834" max="11834" width="7.7109375" style="9" customWidth="1"/>
    <col min="11835" max="12032" width="8.7109375" style="9"/>
    <col min="12033" max="12033" width="13.5703125" style="9" customWidth="1"/>
    <col min="12034" max="12034" width="26.7109375" style="9" customWidth="1"/>
    <col min="12035" max="12035" width="7" style="9" customWidth="1"/>
    <col min="12036" max="12036" width="5.85546875" style="9" customWidth="1"/>
    <col min="12037" max="12037" width="4.7109375" style="9" customWidth="1"/>
    <col min="12038" max="12046" width="3.7109375" style="9" customWidth="1"/>
    <col min="12047" max="12047" width="4.7109375" style="9" customWidth="1"/>
    <col min="12048" max="12048" width="4.42578125" style="9" customWidth="1"/>
    <col min="12049" max="12049" width="5" style="9" customWidth="1"/>
    <col min="12050" max="12050" width="5.28515625" style="9" customWidth="1"/>
    <col min="12051" max="12051" width="5" style="9" customWidth="1"/>
    <col min="12052" max="12052" width="3.7109375" style="9" customWidth="1"/>
    <col min="12053" max="12053" width="4.28515625" style="9" customWidth="1"/>
    <col min="12054" max="12054" width="4.42578125" style="9" customWidth="1"/>
    <col min="12055" max="12055" width="3.7109375" style="9" customWidth="1"/>
    <col min="12056" max="12056" width="4.140625" style="9" customWidth="1"/>
    <col min="12057" max="12059" width="3.7109375" style="9" customWidth="1"/>
    <col min="12060" max="12060" width="5.5703125" style="9" customWidth="1"/>
    <col min="12061" max="12061" width="3.7109375" style="9" customWidth="1"/>
    <col min="12062" max="12062" width="4.140625" style="9" customWidth="1"/>
    <col min="12063" max="12063" width="4.7109375" style="9" customWidth="1"/>
    <col min="12064" max="12064" width="4.42578125" style="9" customWidth="1"/>
    <col min="12065" max="12065" width="4.7109375" style="9" customWidth="1"/>
    <col min="12066" max="12072" width="3.7109375" style="9" customWidth="1"/>
    <col min="12073" max="12073" width="4.28515625" style="9" customWidth="1"/>
    <col min="12074" max="12074" width="5.140625" style="9" customWidth="1"/>
    <col min="12075" max="12075" width="4.42578125" style="9" customWidth="1"/>
    <col min="12076" max="12076" width="4" style="9" customWidth="1"/>
    <col min="12077" max="12078" width="4.5703125" style="9" customWidth="1"/>
    <col min="12079" max="12079" width="4.85546875" style="9" customWidth="1"/>
    <col min="12080" max="12081" width="4.140625" style="9" customWidth="1"/>
    <col min="12082" max="12083" width="3.85546875" style="9" customWidth="1"/>
    <col min="12084" max="12084" width="4.140625" style="9" customWidth="1"/>
    <col min="12085" max="12085" width="3.140625" style="9" customWidth="1"/>
    <col min="12086" max="12086" width="4.140625" style="9" customWidth="1"/>
    <col min="12087" max="12087" width="4" style="9" customWidth="1"/>
    <col min="12088" max="12088" width="4.140625" style="9" customWidth="1"/>
    <col min="12089" max="12089" width="7.42578125" style="9" customWidth="1"/>
    <col min="12090" max="12090" width="7.7109375" style="9" customWidth="1"/>
    <col min="12091" max="12288" width="8.7109375" style="9"/>
    <col min="12289" max="12289" width="13.5703125" style="9" customWidth="1"/>
    <col min="12290" max="12290" width="26.7109375" style="9" customWidth="1"/>
    <col min="12291" max="12291" width="7" style="9" customWidth="1"/>
    <col min="12292" max="12292" width="5.85546875" style="9" customWidth="1"/>
    <col min="12293" max="12293" width="4.7109375" style="9" customWidth="1"/>
    <col min="12294" max="12302" width="3.7109375" style="9" customWidth="1"/>
    <col min="12303" max="12303" width="4.7109375" style="9" customWidth="1"/>
    <col min="12304" max="12304" width="4.42578125" style="9" customWidth="1"/>
    <col min="12305" max="12305" width="5" style="9" customWidth="1"/>
    <col min="12306" max="12306" width="5.28515625" style="9" customWidth="1"/>
    <col min="12307" max="12307" width="5" style="9" customWidth="1"/>
    <col min="12308" max="12308" width="3.7109375" style="9" customWidth="1"/>
    <col min="12309" max="12309" width="4.28515625" style="9" customWidth="1"/>
    <col min="12310" max="12310" width="4.42578125" style="9" customWidth="1"/>
    <col min="12311" max="12311" width="3.7109375" style="9" customWidth="1"/>
    <col min="12312" max="12312" width="4.140625" style="9" customWidth="1"/>
    <col min="12313" max="12315" width="3.7109375" style="9" customWidth="1"/>
    <col min="12316" max="12316" width="5.5703125" style="9" customWidth="1"/>
    <col min="12317" max="12317" width="3.7109375" style="9" customWidth="1"/>
    <col min="12318" max="12318" width="4.140625" style="9" customWidth="1"/>
    <col min="12319" max="12319" width="4.7109375" style="9" customWidth="1"/>
    <col min="12320" max="12320" width="4.42578125" style="9" customWidth="1"/>
    <col min="12321" max="12321" width="4.7109375" style="9" customWidth="1"/>
    <col min="12322" max="12328" width="3.7109375" style="9" customWidth="1"/>
    <col min="12329" max="12329" width="4.28515625" style="9" customWidth="1"/>
    <col min="12330" max="12330" width="5.140625" style="9" customWidth="1"/>
    <col min="12331" max="12331" width="4.42578125" style="9" customWidth="1"/>
    <col min="12332" max="12332" width="4" style="9" customWidth="1"/>
    <col min="12333" max="12334" width="4.5703125" style="9" customWidth="1"/>
    <col min="12335" max="12335" width="4.85546875" style="9" customWidth="1"/>
    <col min="12336" max="12337" width="4.140625" style="9" customWidth="1"/>
    <col min="12338" max="12339" width="3.85546875" style="9" customWidth="1"/>
    <col min="12340" max="12340" width="4.140625" style="9" customWidth="1"/>
    <col min="12341" max="12341" width="3.140625" style="9" customWidth="1"/>
    <col min="12342" max="12342" width="4.140625" style="9" customWidth="1"/>
    <col min="12343" max="12343" width="4" style="9" customWidth="1"/>
    <col min="12344" max="12344" width="4.140625" style="9" customWidth="1"/>
    <col min="12345" max="12345" width="7.42578125" style="9" customWidth="1"/>
    <col min="12346" max="12346" width="7.7109375" style="9" customWidth="1"/>
    <col min="12347" max="12544" width="8.7109375" style="9"/>
    <col min="12545" max="12545" width="13.5703125" style="9" customWidth="1"/>
    <col min="12546" max="12546" width="26.7109375" style="9" customWidth="1"/>
    <col min="12547" max="12547" width="7" style="9" customWidth="1"/>
    <col min="12548" max="12548" width="5.85546875" style="9" customWidth="1"/>
    <col min="12549" max="12549" width="4.7109375" style="9" customWidth="1"/>
    <col min="12550" max="12558" width="3.7109375" style="9" customWidth="1"/>
    <col min="12559" max="12559" width="4.7109375" style="9" customWidth="1"/>
    <col min="12560" max="12560" width="4.42578125" style="9" customWidth="1"/>
    <col min="12561" max="12561" width="5" style="9" customWidth="1"/>
    <col min="12562" max="12562" width="5.28515625" style="9" customWidth="1"/>
    <col min="12563" max="12563" width="5" style="9" customWidth="1"/>
    <col min="12564" max="12564" width="3.7109375" style="9" customWidth="1"/>
    <col min="12565" max="12565" width="4.28515625" style="9" customWidth="1"/>
    <col min="12566" max="12566" width="4.42578125" style="9" customWidth="1"/>
    <col min="12567" max="12567" width="3.7109375" style="9" customWidth="1"/>
    <col min="12568" max="12568" width="4.140625" style="9" customWidth="1"/>
    <col min="12569" max="12571" width="3.7109375" style="9" customWidth="1"/>
    <col min="12572" max="12572" width="5.5703125" style="9" customWidth="1"/>
    <col min="12573" max="12573" width="3.7109375" style="9" customWidth="1"/>
    <col min="12574" max="12574" width="4.140625" style="9" customWidth="1"/>
    <col min="12575" max="12575" width="4.7109375" style="9" customWidth="1"/>
    <col min="12576" max="12576" width="4.42578125" style="9" customWidth="1"/>
    <col min="12577" max="12577" width="4.7109375" style="9" customWidth="1"/>
    <col min="12578" max="12584" width="3.7109375" style="9" customWidth="1"/>
    <col min="12585" max="12585" width="4.28515625" style="9" customWidth="1"/>
    <col min="12586" max="12586" width="5.140625" style="9" customWidth="1"/>
    <col min="12587" max="12587" width="4.42578125" style="9" customWidth="1"/>
    <col min="12588" max="12588" width="4" style="9" customWidth="1"/>
    <col min="12589" max="12590" width="4.5703125" style="9" customWidth="1"/>
    <col min="12591" max="12591" width="4.85546875" style="9" customWidth="1"/>
    <col min="12592" max="12593" width="4.140625" style="9" customWidth="1"/>
    <col min="12594" max="12595" width="3.85546875" style="9" customWidth="1"/>
    <col min="12596" max="12596" width="4.140625" style="9" customWidth="1"/>
    <col min="12597" max="12597" width="3.140625" style="9" customWidth="1"/>
    <col min="12598" max="12598" width="4.140625" style="9" customWidth="1"/>
    <col min="12599" max="12599" width="4" style="9" customWidth="1"/>
    <col min="12600" max="12600" width="4.140625" style="9" customWidth="1"/>
    <col min="12601" max="12601" width="7.42578125" style="9" customWidth="1"/>
    <col min="12602" max="12602" width="7.7109375" style="9" customWidth="1"/>
    <col min="12603" max="12800" width="8.7109375" style="9"/>
    <col min="12801" max="12801" width="13.5703125" style="9" customWidth="1"/>
    <col min="12802" max="12802" width="26.7109375" style="9" customWidth="1"/>
    <col min="12803" max="12803" width="7" style="9" customWidth="1"/>
    <col min="12804" max="12804" width="5.85546875" style="9" customWidth="1"/>
    <col min="12805" max="12805" width="4.7109375" style="9" customWidth="1"/>
    <col min="12806" max="12814" width="3.7109375" style="9" customWidth="1"/>
    <col min="12815" max="12815" width="4.7109375" style="9" customWidth="1"/>
    <col min="12816" max="12816" width="4.42578125" style="9" customWidth="1"/>
    <col min="12817" max="12817" width="5" style="9" customWidth="1"/>
    <col min="12818" max="12818" width="5.28515625" style="9" customWidth="1"/>
    <col min="12819" max="12819" width="5" style="9" customWidth="1"/>
    <col min="12820" max="12820" width="3.7109375" style="9" customWidth="1"/>
    <col min="12821" max="12821" width="4.28515625" style="9" customWidth="1"/>
    <col min="12822" max="12822" width="4.42578125" style="9" customWidth="1"/>
    <col min="12823" max="12823" width="3.7109375" style="9" customWidth="1"/>
    <col min="12824" max="12824" width="4.140625" style="9" customWidth="1"/>
    <col min="12825" max="12827" width="3.7109375" style="9" customWidth="1"/>
    <col min="12828" max="12828" width="5.5703125" style="9" customWidth="1"/>
    <col min="12829" max="12829" width="3.7109375" style="9" customWidth="1"/>
    <col min="12830" max="12830" width="4.140625" style="9" customWidth="1"/>
    <col min="12831" max="12831" width="4.7109375" style="9" customWidth="1"/>
    <col min="12832" max="12832" width="4.42578125" style="9" customWidth="1"/>
    <col min="12833" max="12833" width="4.7109375" style="9" customWidth="1"/>
    <col min="12834" max="12840" width="3.7109375" style="9" customWidth="1"/>
    <col min="12841" max="12841" width="4.28515625" style="9" customWidth="1"/>
    <col min="12842" max="12842" width="5.140625" style="9" customWidth="1"/>
    <col min="12843" max="12843" width="4.42578125" style="9" customWidth="1"/>
    <col min="12844" max="12844" width="4" style="9" customWidth="1"/>
    <col min="12845" max="12846" width="4.5703125" style="9" customWidth="1"/>
    <col min="12847" max="12847" width="4.85546875" style="9" customWidth="1"/>
    <col min="12848" max="12849" width="4.140625" style="9" customWidth="1"/>
    <col min="12850" max="12851" width="3.85546875" style="9" customWidth="1"/>
    <col min="12852" max="12852" width="4.140625" style="9" customWidth="1"/>
    <col min="12853" max="12853" width="3.140625" style="9" customWidth="1"/>
    <col min="12854" max="12854" width="4.140625" style="9" customWidth="1"/>
    <col min="12855" max="12855" width="4" style="9" customWidth="1"/>
    <col min="12856" max="12856" width="4.140625" style="9" customWidth="1"/>
    <col min="12857" max="12857" width="7.42578125" style="9" customWidth="1"/>
    <col min="12858" max="12858" width="7.7109375" style="9" customWidth="1"/>
    <col min="12859" max="13056" width="8.7109375" style="9"/>
    <col min="13057" max="13057" width="13.5703125" style="9" customWidth="1"/>
    <col min="13058" max="13058" width="26.7109375" style="9" customWidth="1"/>
    <col min="13059" max="13059" width="7" style="9" customWidth="1"/>
    <col min="13060" max="13060" width="5.85546875" style="9" customWidth="1"/>
    <col min="13061" max="13061" width="4.7109375" style="9" customWidth="1"/>
    <col min="13062" max="13070" width="3.7109375" style="9" customWidth="1"/>
    <col min="13071" max="13071" width="4.7109375" style="9" customWidth="1"/>
    <col min="13072" max="13072" width="4.42578125" style="9" customWidth="1"/>
    <col min="13073" max="13073" width="5" style="9" customWidth="1"/>
    <col min="13074" max="13074" width="5.28515625" style="9" customWidth="1"/>
    <col min="13075" max="13075" width="5" style="9" customWidth="1"/>
    <col min="13076" max="13076" width="3.7109375" style="9" customWidth="1"/>
    <col min="13077" max="13077" width="4.28515625" style="9" customWidth="1"/>
    <col min="13078" max="13078" width="4.42578125" style="9" customWidth="1"/>
    <col min="13079" max="13079" width="3.7109375" style="9" customWidth="1"/>
    <col min="13080" max="13080" width="4.140625" style="9" customWidth="1"/>
    <col min="13081" max="13083" width="3.7109375" style="9" customWidth="1"/>
    <col min="13084" max="13084" width="5.5703125" style="9" customWidth="1"/>
    <col min="13085" max="13085" width="3.7109375" style="9" customWidth="1"/>
    <col min="13086" max="13086" width="4.140625" style="9" customWidth="1"/>
    <col min="13087" max="13087" width="4.7109375" style="9" customWidth="1"/>
    <col min="13088" max="13088" width="4.42578125" style="9" customWidth="1"/>
    <col min="13089" max="13089" width="4.7109375" style="9" customWidth="1"/>
    <col min="13090" max="13096" width="3.7109375" style="9" customWidth="1"/>
    <col min="13097" max="13097" width="4.28515625" style="9" customWidth="1"/>
    <col min="13098" max="13098" width="5.140625" style="9" customWidth="1"/>
    <col min="13099" max="13099" width="4.42578125" style="9" customWidth="1"/>
    <col min="13100" max="13100" width="4" style="9" customWidth="1"/>
    <col min="13101" max="13102" width="4.5703125" style="9" customWidth="1"/>
    <col min="13103" max="13103" width="4.85546875" style="9" customWidth="1"/>
    <col min="13104" max="13105" width="4.140625" style="9" customWidth="1"/>
    <col min="13106" max="13107" width="3.85546875" style="9" customWidth="1"/>
    <col min="13108" max="13108" width="4.140625" style="9" customWidth="1"/>
    <col min="13109" max="13109" width="3.140625" style="9" customWidth="1"/>
    <col min="13110" max="13110" width="4.140625" style="9" customWidth="1"/>
    <col min="13111" max="13111" width="4" style="9" customWidth="1"/>
    <col min="13112" max="13112" width="4.140625" style="9" customWidth="1"/>
    <col min="13113" max="13113" width="7.42578125" style="9" customWidth="1"/>
    <col min="13114" max="13114" width="7.7109375" style="9" customWidth="1"/>
    <col min="13115" max="13312" width="8.7109375" style="9"/>
    <col min="13313" max="13313" width="13.5703125" style="9" customWidth="1"/>
    <col min="13314" max="13314" width="26.7109375" style="9" customWidth="1"/>
    <col min="13315" max="13315" width="7" style="9" customWidth="1"/>
    <col min="13316" max="13316" width="5.85546875" style="9" customWidth="1"/>
    <col min="13317" max="13317" width="4.7109375" style="9" customWidth="1"/>
    <col min="13318" max="13326" width="3.7109375" style="9" customWidth="1"/>
    <col min="13327" max="13327" width="4.7109375" style="9" customWidth="1"/>
    <col min="13328" max="13328" width="4.42578125" style="9" customWidth="1"/>
    <col min="13329" max="13329" width="5" style="9" customWidth="1"/>
    <col min="13330" max="13330" width="5.28515625" style="9" customWidth="1"/>
    <col min="13331" max="13331" width="5" style="9" customWidth="1"/>
    <col min="13332" max="13332" width="3.7109375" style="9" customWidth="1"/>
    <col min="13333" max="13333" width="4.28515625" style="9" customWidth="1"/>
    <col min="13334" max="13334" width="4.42578125" style="9" customWidth="1"/>
    <col min="13335" max="13335" width="3.7109375" style="9" customWidth="1"/>
    <col min="13336" max="13336" width="4.140625" style="9" customWidth="1"/>
    <col min="13337" max="13339" width="3.7109375" style="9" customWidth="1"/>
    <col min="13340" max="13340" width="5.5703125" style="9" customWidth="1"/>
    <col min="13341" max="13341" width="3.7109375" style="9" customWidth="1"/>
    <col min="13342" max="13342" width="4.140625" style="9" customWidth="1"/>
    <col min="13343" max="13343" width="4.7109375" style="9" customWidth="1"/>
    <col min="13344" max="13344" width="4.42578125" style="9" customWidth="1"/>
    <col min="13345" max="13345" width="4.7109375" style="9" customWidth="1"/>
    <col min="13346" max="13352" width="3.7109375" style="9" customWidth="1"/>
    <col min="13353" max="13353" width="4.28515625" style="9" customWidth="1"/>
    <col min="13354" max="13354" width="5.140625" style="9" customWidth="1"/>
    <col min="13355" max="13355" width="4.42578125" style="9" customWidth="1"/>
    <col min="13356" max="13356" width="4" style="9" customWidth="1"/>
    <col min="13357" max="13358" width="4.5703125" style="9" customWidth="1"/>
    <col min="13359" max="13359" width="4.85546875" style="9" customWidth="1"/>
    <col min="13360" max="13361" width="4.140625" style="9" customWidth="1"/>
    <col min="13362" max="13363" width="3.85546875" style="9" customWidth="1"/>
    <col min="13364" max="13364" width="4.140625" style="9" customWidth="1"/>
    <col min="13365" max="13365" width="3.140625" style="9" customWidth="1"/>
    <col min="13366" max="13366" width="4.140625" style="9" customWidth="1"/>
    <col min="13367" max="13367" width="4" style="9" customWidth="1"/>
    <col min="13368" max="13368" width="4.140625" style="9" customWidth="1"/>
    <col min="13369" max="13369" width="7.42578125" style="9" customWidth="1"/>
    <col min="13370" max="13370" width="7.7109375" style="9" customWidth="1"/>
    <col min="13371" max="13568" width="8.7109375" style="9"/>
    <col min="13569" max="13569" width="13.5703125" style="9" customWidth="1"/>
    <col min="13570" max="13570" width="26.7109375" style="9" customWidth="1"/>
    <col min="13571" max="13571" width="7" style="9" customWidth="1"/>
    <col min="13572" max="13572" width="5.85546875" style="9" customWidth="1"/>
    <col min="13573" max="13573" width="4.7109375" style="9" customWidth="1"/>
    <col min="13574" max="13582" width="3.7109375" style="9" customWidth="1"/>
    <col min="13583" max="13583" width="4.7109375" style="9" customWidth="1"/>
    <col min="13584" max="13584" width="4.42578125" style="9" customWidth="1"/>
    <col min="13585" max="13585" width="5" style="9" customWidth="1"/>
    <col min="13586" max="13586" width="5.28515625" style="9" customWidth="1"/>
    <col min="13587" max="13587" width="5" style="9" customWidth="1"/>
    <col min="13588" max="13588" width="3.7109375" style="9" customWidth="1"/>
    <col min="13589" max="13589" width="4.28515625" style="9" customWidth="1"/>
    <col min="13590" max="13590" width="4.42578125" style="9" customWidth="1"/>
    <col min="13591" max="13591" width="3.7109375" style="9" customWidth="1"/>
    <col min="13592" max="13592" width="4.140625" style="9" customWidth="1"/>
    <col min="13593" max="13595" width="3.7109375" style="9" customWidth="1"/>
    <col min="13596" max="13596" width="5.5703125" style="9" customWidth="1"/>
    <col min="13597" max="13597" width="3.7109375" style="9" customWidth="1"/>
    <col min="13598" max="13598" width="4.140625" style="9" customWidth="1"/>
    <col min="13599" max="13599" width="4.7109375" style="9" customWidth="1"/>
    <col min="13600" max="13600" width="4.42578125" style="9" customWidth="1"/>
    <col min="13601" max="13601" width="4.7109375" style="9" customWidth="1"/>
    <col min="13602" max="13608" width="3.7109375" style="9" customWidth="1"/>
    <col min="13609" max="13609" width="4.28515625" style="9" customWidth="1"/>
    <col min="13610" max="13610" width="5.140625" style="9" customWidth="1"/>
    <col min="13611" max="13611" width="4.42578125" style="9" customWidth="1"/>
    <col min="13612" max="13612" width="4" style="9" customWidth="1"/>
    <col min="13613" max="13614" width="4.5703125" style="9" customWidth="1"/>
    <col min="13615" max="13615" width="4.85546875" style="9" customWidth="1"/>
    <col min="13616" max="13617" width="4.140625" style="9" customWidth="1"/>
    <col min="13618" max="13619" width="3.85546875" style="9" customWidth="1"/>
    <col min="13620" max="13620" width="4.140625" style="9" customWidth="1"/>
    <col min="13621" max="13621" width="3.140625" style="9" customWidth="1"/>
    <col min="13622" max="13622" width="4.140625" style="9" customWidth="1"/>
    <col min="13623" max="13623" width="4" style="9" customWidth="1"/>
    <col min="13624" max="13624" width="4.140625" style="9" customWidth="1"/>
    <col min="13625" max="13625" width="7.42578125" style="9" customWidth="1"/>
    <col min="13626" max="13626" width="7.7109375" style="9" customWidth="1"/>
    <col min="13627" max="13824" width="8.7109375" style="9"/>
    <col min="13825" max="13825" width="13.5703125" style="9" customWidth="1"/>
    <col min="13826" max="13826" width="26.7109375" style="9" customWidth="1"/>
    <col min="13827" max="13827" width="7" style="9" customWidth="1"/>
    <col min="13828" max="13828" width="5.85546875" style="9" customWidth="1"/>
    <col min="13829" max="13829" width="4.7109375" style="9" customWidth="1"/>
    <col min="13830" max="13838" width="3.7109375" style="9" customWidth="1"/>
    <col min="13839" max="13839" width="4.7109375" style="9" customWidth="1"/>
    <col min="13840" max="13840" width="4.42578125" style="9" customWidth="1"/>
    <col min="13841" max="13841" width="5" style="9" customWidth="1"/>
    <col min="13842" max="13842" width="5.28515625" style="9" customWidth="1"/>
    <col min="13843" max="13843" width="5" style="9" customWidth="1"/>
    <col min="13844" max="13844" width="3.7109375" style="9" customWidth="1"/>
    <col min="13845" max="13845" width="4.28515625" style="9" customWidth="1"/>
    <col min="13846" max="13846" width="4.42578125" style="9" customWidth="1"/>
    <col min="13847" max="13847" width="3.7109375" style="9" customWidth="1"/>
    <col min="13848" max="13848" width="4.140625" style="9" customWidth="1"/>
    <col min="13849" max="13851" width="3.7109375" style="9" customWidth="1"/>
    <col min="13852" max="13852" width="5.5703125" style="9" customWidth="1"/>
    <col min="13853" max="13853" width="3.7109375" style="9" customWidth="1"/>
    <col min="13854" max="13854" width="4.140625" style="9" customWidth="1"/>
    <col min="13855" max="13855" width="4.7109375" style="9" customWidth="1"/>
    <col min="13856" max="13856" width="4.42578125" style="9" customWidth="1"/>
    <col min="13857" max="13857" width="4.7109375" style="9" customWidth="1"/>
    <col min="13858" max="13864" width="3.7109375" style="9" customWidth="1"/>
    <col min="13865" max="13865" width="4.28515625" style="9" customWidth="1"/>
    <col min="13866" max="13866" width="5.140625" style="9" customWidth="1"/>
    <col min="13867" max="13867" width="4.42578125" style="9" customWidth="1"/>
    <col min="13868" max="13868" width="4" style="9" customWidth="1"/>
    <col min="13869" max="13870" width="4.5703125" style="9" customWidth="1"/>
    <col min="13871" max="13871" width="4.85546875" style="9" customWidth="1"/>
    <col min="13872" max="13873" width="4.140625" style="9" customWidth="1"/>
    <col min="13874" max="13875" width="3.85546875" style="9" customWidth="1"/>
    <col min="13876" max="13876" width="4.140625" style="9" customWidth="1"/>
    <col min="13877" max="13877" width="3.140625" style="9" customWidth="1"/>
    <col min="13878" max="13878" width="4.140625" style="9" customWidth="1"/>
    <col min="13879" max="13879" width="4" style="9" customWidth="1"/>
    <col min="13880" max="13880" width="4.140625" style="9" customWidth="1"/>
    <col min="13881" max="13881" width="7.42578125" style="9" customWidth="1"/>
    <col min="13882" max="13882" width="7.7109375" style="9" customWidth="1"/>
    <col min="13883" max="14080" width="8.7109375" style="9"/>
    <col min="14081" max="14081" width="13.5703125" style="9" customWidth="1"/>
    <col min="14082" max="14082" width="26.7109375" style="9" customWidth="1"/>
    <col min="14083" max="14083" width="7" style="9" customWidth="1"/>
    <col min="14084" max="14084" width="5.85546875" style="9" customWidth="1"/>
    <col min="14085" max="14085" width="4.7109375" style="9" customWidth="1"/>
    <col min="14086" max="14094" width="3.7109375" style="9" customWidth="1"/>
    <col min="14095" max="14095" width="4.7109375" style="9" customWidth="1"/>
    <col min="14096" max="14096" width="4.42578125" style="9" customWidth="1"/>
    <col min="14097" max="14097" width="5" style="9" customWidth="1"/>
    <col min="14098" max="14098" width="5.28515625" style="9" customWidth="1"/>
    <col min="14099" max="14099" width="5" style="9" customWidth="1"/>
    <col min="14100" max="14100" width="3.7109375" style="9" customWidth="1"/>
    <col min="14101" max="14101" width="4.28515625" style="9" customWidth="1"/>
    <col min="14102" max="14102" width="4.42578125" style="9" customWidth="1"/>
    <col min="14103" max="14103" width="3.7109375" style="9" customWidth="1"/>
    <col min="14104" max="14104" width="4.140625" style="9" customWidth="1"/>
    <col min="14105" max="14107" width="3.7109375" style="9" customWidth="1"/>
    <col min="14108" max="14108" width="5.5703125" style="9" customWidth="1"/>
    <col min="14109" max="14109" width="3.7109375" style="9" customWidth="1"/>
    <col min="14110" max="14110" width="4.140625" style="9" customWidth="1"/>
    <col min="14111" max="14111" width="4.7109375" style="9" customWidth="1"/>
    <col min="14112" max="14112" width="4.42578125" style="9" customWidth="1"/>
    <col min="14113" max="14113" width="4.7109375" style="9" customWidth="1"/>
    <col min="14114" max="14120" width="3.7109375" style="9" customWidth="1"/>
    <col min="14121" max="14121" width="4.28515625" style="9" customWidth="1"/>
    <col min="14122" max="14122" width="5.140625" style="9" customWidth="1"/>
    <col min="14123" max="14123" width="4.42578125" style="9" customWidth="1"/>
    <col min="14124" max="14124" width="4" style="9" customWidth="1"/>
    <col min="14125" max="14126" width="4.5703125" style="9" customWidth="1"/>
    <col min="14127" max="14127" width="4.85546875" style="9" customWidth="1"/>
    <col min="14128" max="14129" width="4.140625" style="9" customWidth="1"/>
    <col min="14130" max="14131" width="3.85546875" style="9" customWidth="1"/>
    <col min="14132" max="14132" width="4.140625" style="9" customWidth="1"/>
    <col min="14133" max="14133" width="3.140625" style="9" customWidth="1"/>
    <col min="14134" max="14134" width="4.140625" style="9" customWidth="1"/>
    <col min="14135" max="14135" width="4" style="9" customWidth="1"/>
    <col min="14136" max="14136" width="4.140625" style="9" customWidth="1"/>
    <col min="14137" max="14137" width="7.42578125" style="9" customWidth="1"/>
    <col min="14138" max="14138" width="7.7109375" style="9" customWidth="1"/>
    <col min="14139" max="14336" width="8.7109375" style="9"/>
    <col min="14337" max="14337" width="13.5703125" style="9" customWidth="1"/>
    <col min="14338" max="14338" width="26.7109375" style="9" customWidth="1"/>
    <col min="14339" max="14339" width="7" style="9" customWidth="1"/>
    <col min="14340" max="14340" width="5.85546875" style="9" customWidth="1"/>
    <col min="14341" max="14341" width="4.7109375" style="9" customWidth="1"/>
    <col min="14342" max="14350" width="3.7109375" style="9" customWidth="1"/>
    <col min="14351" max="14351" width="4.7109375" style="9" customWidth="1"/>
    <col min="14352" max="14352" width="4.42578125" style="9" customWidth="1"/>
    <col min="14353" max="14353" width="5" style="9" customWidth="1"/>
    <col min="14354" max="14354" width="5.28515625" style="9" customWidth="1"/>
    <col min="14355" max="14355" width="5" style="9" customWidth="1"/>
    <col min="14356" max="14356" width="3.7109375" style="9" customWidth="1"/>
    <col min="14357" max="14357" width="4.28515625" style="9" customWidth="1"/>
    <col min="14358" max="14358" width="4.42578125" style="9" customWidth="1"/>
    <col min="14359" max="14359" width="3.7109375" style="9" customWidth="1"/>
    <col min="14360" max="14360" width="4.140625" style="9" customWidth="1"/>
    <col min="14361" max="14363" width="3.7109375" style="9" customWidth="1"/>
    <col min="14364" max="14364" width="5.5703125" style="9" customWidth="1"/>
    <col min="14365" max="14365" width="3.7109375" style="9" customWidth="1"/>
    <col min="14366" max="14366" width="4.140625" style="9" customWidth="1"/>
    <col min="14367" max="14367" width="4.7109375" style="9" customWidth="1"/>
    <col min="14368" max="14368" width="4.42578125" style="9" customWidth="1"/>
    <col min="14369" max="14369" width="4.7109375" style="9" customWidth="1"/>
    <col min="14370" max="14376" width="3.7109375" style="9" customWidth="1"/>
    <col min="14377" max="14377" width="4.28515625" style="9" customWidth="1"/>
    <col min="14378" max="14378" width="5.140625" style="9" customWidth="1"/>
    <col min="14379" max="14379" width="4.42578125" style="9" customWidth="1"/>
    <col min="14380" max="14380" width="4" style="9" customWidth="1"/>
    <col min="14381" max="14382" width="4.5703125" style="9" customWidth="1"/>
    <col min="14383" max="14383" width="4.85546875" style="9" customWidth="1"/>
    <col min="14384" max="14385" width="4.140625" style="9" customWidth="1"/>
    <col min="14386" max="14387" width="3.85546875" style="9" customWidth="1"/>
    <col min="14388" max="14388" width="4.140625" style="9" customWidth="1"/>
    <col min="14389" max="14389" width="3.140625" style="9" customWidth="1"/>
    <col min="14390" max="14390" width="4.140625" style="9" customWidth="1"/>
    <col min="14391" max="14391" width="4" style="9" customWidth="1"/>
    <col min="14392" max="14392" width="4.140625" style="9" customWidth="1"/>
    <col min="14393" max="14393" width="7.42578125" style="9" customWidth="1"/>
    <col min="14394" max="14394" width="7.7109375" style="9" customWidth="1"/>
    <col min="14395" max="14592" width="8.7109375" style="9"/>
    <col min="14593" max="14593" width="13.5703125" style="9" customWidth="1"/>
    <col min="14594" max="14594" width="26.7109375" style="9" customWidth="1"/>
    <col min="14595" max="14595" width="7" style="9" customWidth="1"/>
    <col min="14596" max="14596" width="5.85546875" style="9" customWidth="1"/>
    <col min="14597" max="14597" width="4.7109375" style="9" customWidth="1"/>
    <col min="14598" max="14606" width="3.7109375" style="9" customWidth="1"/>
    <col min="14607" max="14607" width="4.7109375" style="9" customWidth="1"/>
    <col min="14608" max="14608" width="4.42578125" style="9" customWidth="1"/>
    <col min="14609" max="14609" width="5" style="9" customWidth="1"/>
    <col min="14610" max="14610" width="5.28515625" style="9" customWidth="1"/>
    <col min="14611" max="14611" width="5" style="9" customWidth="1"/>
    <col min="14612" max="14612" width="3.7109375" style="9" customWidth="1"/>
    <col min="14613" max="14613" width="4.28515625" style="9" customWidth="1"/>
    <col min="14614" max="14614" width="4.42578125" style="9" customWidth="1"/>
    <col min="14615" max="14615" width="3.7109375" style="9" customWidth="1"/>
    <col min="14616" max="14616" width="4.140625" style="9" customWidth="1"/>
    <col min="14617" max="14619" width="3.7109375" style="9" customWidth="1"/>
    <col min="14620" max="14620" width="5.5703125" style="9" customWidth="1"/>
    <col min="14621" max="14621" width="3.7109375" style="9" customWidth="1"/>
    <col min="14622" max="14622" width="4.140625" style="9" customWidth="1"/>
    <col min="14623" max="14623" width="4.7109375" style="9" customWidth="1"/>
    <col min="14624" max="14624" width="4.42578125" style="9" customWidth="1"/>
    <col min="14625" max="14625" width="4.7109375" style="9" customWidth="1"/>
    <col min="14626" max="14632" width="3.7109375" style="9" customWidth="1"/>
    <col min="14633" max="14633" width="4.28515625" style="9" customWidth="1"/>
    <col min="14634" max="14634" width="5.140625" style="9" customWidth="1"/>
    <col min="14635" max="14635" width="4.42578125" style="9" customWidth="1"/>
    <col min="14636" max="14636" width="4" style="9" customWidth="1"/>
    <col min="14637" max="14638" width="4.5703125" style="9" customWidth="1"/>
    <col min="14639" max="14639" width="4.85546875" style="9" customWidth="1"/>
    <col min="14640" max="14641" width="4.140625" style="9" customWidth="1"/>
    <col min="14642" max="14643" width="3.85546875" style="9" customWidth="1"/>
    <col min="14644" max="14644" width="4.140625" style="9" customWidth="1"/>
    <col min="14645" max="14645" width="3.140625" style="9" customWidth="1"/>
    <col min="14646" max="14646" width="4.140625" style="9" customWidth="1"/>
    <col min="14647" max="14647" width="4" style="9" customWidth="1"/>
    <col min="14648" max="14648" width="4.140625" style="9" customWidth="1"/>
    <col min="14649" max="14649" width="7.42578125" style="9" customWidth="1"/>
    <col min="14650" max="14650" width="7.7109375" style="9" customWidth="1"/>
    <col min="14651" max="14848" width="8.7109375" style="9"/>
    <col min="14849" max="14849" width="13.5703125" style="9" customWidth="1"/>
    <col min="14850" max="14850" width="26.7109375" style="9" customWidth="1"/>
    <col min="14851" max="14851" width="7" style="9" customWidth="1"/>
    <col min="14852" max="14852" width="5.85546875" style="9" customWidth="1"/>
    <col min="14853" max="14853" width="4.7109375" style="9" customWidth="1"/>
    <col min="14854" max="14862" width="3.7109375" style="9" customWidth="1"/>
    <col min="14863" max="14863" width="4.7109375" style="9" customWidth="1"/>
    <col min="14864" max="14864" width="4.42578125" style="9" customWidth="1"/>
    <col min="14865" max="14865" width="5" style="9" customWidth="1"/>
    <col min="14866" max="14866" width="5.28515625" style="9" customWidth="1"/>
    <col min="14867" max="14867" width="5" style="9" customWidth="1"/>
    <col min="14868" max="14868" width="3.7109375" style="9" customWidth="1"/>
    <col min="14869" max="14869" width="4.28515625" style="9" customWidth="1"/>
    <col min="14870" max="14870" width="4.42578125" style="9" customWidth="1"/>
    <col min="14871" max="14871" width="3.7109375" style="9" customWidth="1"/>
    <col min="14872" max="14872" width="4.140625" style="9" customWidth="1"/>
    <col min="14873" max="14875" width="3.7109375" style="9" customWidth="1"/>
    <col min="14876" max="14876" width="5.5703125" style="9" customWidth="1"/>
    <col min="14877" max="14877" width="3.7109375" style="9" customWidth="1"/>
    <col min="14878" max="14878" width="4.140625" style="9" customWidth="1"/>
    <col min="14879" max="14879" width="4.7109375" style="9" customWidth="1"/>
    <col min="14880" max="14880" width="4.42578125" style="9" customWidth="1"/>
    <col min="14881" max="14881" width="4.7109375" style="9" customWidth="1"/>
    <col min="14882" max="14888" width="3.7109375" style="9" customWidth="1"/>
    <col min="14889" max="14889" width="4.28515625" style="9" customWidth="1"/>
    <col min="14890" max="14890" width="5.140625" style="9" customWidth="1"/>
    <col min="14891" max="14891" width="4.42578125" style="9" customWidth="1"/>
    <col min="14892" max="14892" width="4" style="9" customWidth="1"/>
    <col min="14893" max="14894" width="4.5703125" style="9" customWidth="1"/>
    <col min="14895" max="14895" width="4.85546875" style="9" customWidth="1"/>
    <col min="14896" max="14897" width="4.140625" style="9" customWidth="1"/>
    <col min="14898" max="14899" width="3.85546875" style="9" customWidth="1"/>
    <col min="14900" max="14900" width="4.140625" style="9" customWidth="1"/>
    <col min="14901" max="14901" width="3.140625" style="9" customWidth="1"/>
    <col min="14902" max="14902" width="4.140625" style="9" customWidth="1"/>
    <col min="14903" max="14903" width="4" style="9" customWidth="1"/>
    <col min="14904" max="14904" width="4.140625" style="9" customWidth="1"/>
    <col min="14905" max="14905" width="7.42578125" style="9" customWidth="1"/>
    <col min="14906" max="14906" width="7.7109375" style="9" customWidth="1"/>
    <col min="14907" max="15104" width="8.7109375" style="9"/>
    <col min="15105" max="15105" width="13.5703125" style="9" customWidth="1"/>
    <col min="15106" max="15106" width="26.7109375" style="9" customWidth="1"/>
    <col min="15107" max="15107" width="7" style="9" customWidth="1"/>
    <col min="15108" max="15108" width="5.85546875" style="9" customWidth="1"/>
    <col min="15109" max="15109" width="4.7109375" style="9" customWidth="1"/>
    <col min="15110" max="15118" width="3.7109375" style="9" customWidth="1"/>
    <col min="15119" max="15119" width="4.7109375" style="9" customWidth="1"/>
    <col min="15120" max="15120" width="4.42578125" style="9" customWidth="1"/>
    <col min="15121" max="15121" width="5" style="9" customWidth="1"/>
    <col min="15122" max="15122" width="5.28515625" style="9" customWidth="1"/>
    <col min="15123" max="15123" width="5" style="9" customWidth="1"/>
    <col min="15124" max="15124" width="3.7109375" style="9" customWidth="1"/>
    <col min="15125" max="15125" width="4.28515625" style="9" customWidth="1"/>
    <col min="15126" max="15126" width="4.42578125" style="9" customWidth="1"/>
    <col min="15127" max="15127" width="3.7109375" style="9" customWidth="1"/>
    <col min="15128" max="15128" width="4.140625" style="9" customWidth="1"/>
    <col min="15129" max="15131" width="3.7109375" style="9" customWidth="1"/>
    <col min="15132" max="15132" width="5.5703125" style="9" customWidth="1"/>
    <col min="15133" max="15133" width="3.7109375" style="9" customWidth="1"/>
    <col min="15134" max="15134" width="4.140625" style="9" customWidth="1"/>
    <col min="15135" max="15135" width="4.7109375" style="9" customWidth="1"/>
    <col min="15136" max="15136" width="4.42578125" style="9" customWidth="1"/>
    <col min="15137" max="15137" width="4.7109375" style="9" customWidth="1"/>
    <col min="15138" max="15144" width="3.7109375" style="9" customWidth="1"/>
    <col min="15145" max="15145" width="4.28515625" style="9" customWidth="1"/>
    <col min="15146" max="15146" width="5.140625" style="9" customWidth="1"/>
    <col min="15147" max="15147" width="4.42578125" style="9" customWidth="1"/>
    <col min="15148" max="15148" width="4" style="9" customWidth="1"/>
    <col min="15149" max="15150" width="4.5703125" style="9" customWidth="1"/>
    <col min="15151" max="15151" width="4.85546875" style="9" customWidth="1"/>
    <col min="15152" max="15153" width="4.140625" style="9" customWidth="1"/>
    <col min="15154" max="15155" width="3.85546875" style="9" customWidth="1"/>
    <col min="15156" max="15156" width="4.140625" style="9" customWidth="1"/>
    <col min="15157" max="15157" width="3.140625" style="9" customWidth="1"/>
    <col min="15158" max="15158" width="4.140625" style="9" customWidth="1"/>
    <col min="15159" max="15159" width="4" style="9" customWidth="1"/>
    <col min="15160" max="15160" width="4.140625" style="9" customWidth="1"/>
    <col min="15161" max="15161" width="7.42578125" style="9" customWidth="1"/>
    <col min="15162" max="15162" width="7.7109375" style="9" customWidth="1"/>
    <col min="15163" max="15360" width="8.7109375" style="9"/>
    <col min="15361" max="15361" width="13.5703125" style="9" customWidth="1"/>
    <col min="15362" max="15362" width="26.7109375" style="9" customWidth="1"/>
    <col min="15363" max="15363" width="7" style="9" customWidth="1"/>
    <col min="15364" max="15364" width="5.85546875" style="9" customWidth="1"/>
    <col min="15365" max="15365" width="4.7109375" style="9" customWidth="1"/>
    <col min="15366" max="15374" width="3.7109375" style="9" customWidth="1"/>
    <col min="15375" max="15375" width="4.7109375" style="9" customWidth="1"/>
    <col min="15376" max="15376" width="4.42578125" style="9" customWidth="1"/>
    <col min="15377" max="15377" width="5" style="9" customWidth="1"/>
    <col min="15378" max="15378" width="5.28515625" style="9" customWidth="1"/>
    <col min="15379" max="15379" width="5" style="9" customWidth="1"/>
    <col min="15380" max="15380" width="3.7109375" style="9" customWidth="1"/>
    <col min="15381" max="15381" width="4.28515625" style="9" customWidth="1"/>
    <col min="15382" max="15382" width="4.42578125" style="9" customWidth="1"/>
    <col min="15383" max="15383" width="3.7109375" style="9" customWidth="1"/>
    <col min="15384" max="15384" width="4.140625" style="9" customWidth="1"/>
    <col min="15385" max="15387" width="3.7109375" style="9" customWidth="1"/>
    <col min="15388" max="15388" width="5.5703125" style="9" customWidth="1"/>
    <col min="15389" max="15389" width="3.7109375" style="9" customWidth="1"/>
    <col min="15390" max="15390" width="4.140625" style="9" customWidth="1"/>
    <col min="15391" max="15391" width="4.7109375" style="9" customWidth="1"/>
    <col min="15392" max="15392" width="4.42578125" style="9" customWidth="1"/>
    <col min="15393" max="15393" width="4.7109375" style="9" customWidth="1"/>
    <col min="15394" max="15400" width="3.7109375" style="9" customWidth="1"/>
    <col min="15401" max="15401" width="4.28515625" style="9" customWidth="1"/>
    <col min="15402" max="15402" width="5.140625" style="9" customWidth="1"/>
    <col min="15403" max="15403" width="4.42578125" style="9" customWidth="1"/>
    <col min="15404" max="15404" width="4" style="9" customWidth="1"/>
    <col min="15405" max="15406" width="4.5703125" style="9" customWidth="1"/>
    <col min="15407" max="15407" width="4.85546875" style="9" customWidth="1"/>
    <col min="15408" max="15409" width="4.140625" style="9" customWidth="1"/>
    <col min="15410" max="15411" width="3.85546875" style="9" customWidth="1"/>
    <col min="15412" max="15412" width="4.140625" style="9" customWidth="1"/>
    <col min="15413" max="15413" width="3.140625" style="9" customWidth="1"/>
    <col min="15414" max="15414" width="4.140625" style="9" customWidth="1"/>
    <col min="15415" max="15415" width="4" style="9" customWidth="1"/>
    <col min="15416" max="15416" width="4.140625" style="9" customWidth="1"/>
    <col min="15417" max="15417" width="7.42578125" style="9" customWidth="1"/>
    <col min="15418" max="15418" width="7.7109375" style="9" customWidth="1"/>
    <col min="15419" max="15616" width="8.7109375" style="9"/>
    <col min="15617" max="15617" width="13.5703125" style="9" customWidth="1"/>
    <col min="15618" max="15618" width="26.7109375" style="9" customWidth="1"/>
    <col min="15619" max="15619" width="7" style="9" customWidth="1"/>
    <col min="15620" max="15620" width="5.85546875" style="9" customWidth="1"/>
    <col min="15621" max="15621" width="4.7109375" style="9" customWidth="1"/>
    <col min="15622" max="15630" width="3.7109375" style="9" customWidth="1"/>
    <col min="15631" max="15631" width="4.7109375" style="9" customWidth="1"/>
    <col min="15632" max="15632" width="4.42578125" style="9" customWidth="1"/>
    <col min="15633" max="15633" width="5" style="9" customWidth="1"/>
    <col min="15634" max="15634" width="5.28515625" style="9" customWidth="1"/>
    <col min="15635" max="15635" width="5" style="9" customWidth="1"/>
    <col min="15636" max="15636" width="3.7109375" style="9" customWidth="1"/>
    <col min="15637" max="15637" width="4.28515625" style="9" customWidth="1"/>
    <col min="15638" max="15638" width="4.42578125" style="9" customWidth="1"/>
    <col min="15639" max="15639" width="3.7109375" style="9" customWidth="1"/>
    <col min="15640" max="15640" width="4.140625" style="9" customWidth="1"/>
    <col min="15641" max="15643" width="3.7109375" style="9" customWidth="1"/>
    <col min="15644" max="15644" width="5.5703125" style="9" customWidth="1"/>
    <col min="15645" max="15645" width="3.7109375" style="9" customWidth="1"/>
    <col min="15646" max="15646" width="4.140625" style="9" customWidth="1"/>
    <col min="15647" max="15647" width="4.7109375" style="9" customWidth="1"/>
    <col min="15648" max="15648" width="4.42578125" style="9" customWidth="1"/>
    <col min="15649" max="15649" width="4.7109375" style="9" customWidth="1"/>
    <col min="15650" max="15656" width="3.7109375" style="9" customWidth="1"/>
    <col min="15657" max="15657" width="4.28515625" style="9" customWidth="1"/>
    <col min="15658" max="15658" width="5.140625" style="9" customWidth="1"/>
    <col min="15659" max="15659" width="4.42578125" style="9" customWidth="1"/>
    <col min="15660" max="15660" width="4" style="9" customWidth="1"/>
    <col min="15661" max="15662" width="4.5703125" style="9" customWidth="1"/>
    <col min="15663" max="15663" width="4.85546875" style="9" customWidth="1"/>
    <col min="15664" max="15665" width="4.140625" style="9" customWidth="1"/>
    <col min="15666" max="15667" width="3.85546875" style="9" customWidth="1"/>
    <col min="15668" max="15668" width="4.140625" style="9" customWidth="1"/>
    <col min="15669" max="15669" width="3.140625" style="9" customWidth="1"/>
    <col min="15670" max="15670" width="4.140625" style="9" customWidth="1"/>
    <col min="15671" max="15671" width="4" style="9" customWidth="1"/>
    <col min="15672" max="15672" width="4.140625" style="9" customWidth="1"/>
    <col min="15673" max="15673" width="7.42578125" style="9" customWidth="1"/>
    <col min="15674" max="15674" width="7.7109375" style="9" customWidth="1"/>
    <col min="15675" max="15872" width="8.7109375" style="9"/>
    <col min="15873" max="15873" width="13.5703125" style="9" customWidth="1"/>
    <col min="15874" max="15874" width="26.7109375" style="9" customWidth="1"/>
    <col min="15875" max="15875" width="7" style="9" customWidth="1"/>
    <col min="15876" max="15876" width="5.85546875" style="9" customWidth="1"/>
    <col min="15877" max="15877" width="4.7109375" style="9" customWidth="1"/>
    <col min="15878" max="15886" width="3.7109375" style="9" customWidth="1"/>
    <col min="15887" max="15887" width="4.7109375" style="9" customWidth="1"/>
    <col min="15888" max="15888" width="4.42578125" style="9" customWidth="1"/>
    <col min="15889" max="15889" width="5" style="9" customWidth="1"/>
    <col min="15890" max="15890" width="5.28515625" style="9" customWidth="1"/>
    <col min="15891" max="15891" width="5" style="9" customWidth="1"/>
    <col min="15892" max="15892" width="3.7109375" style="9" customWidth="1"/>
    <col min="15893" max="15893" width="4.28515625" style="9" customWidth="1"/>
    <col min="15894" max="15894" width="4.42578125" style="9" customWidth="1"/>
    <col min="15895" max="15895" width="3.7109375" style="9" customWidth="1"/>
    <col min="15896" max="15896" width="4.140625" style="9" customWidth="1"/>
    <col min="15897" max="15899" width="3.7109375" style="9" customWidth="1"/>
    <col min="15900" max="15900" width="5.5703125" style="9" customWidth="1"/>
    <col min="15901" max="15901" width="3.7109375" style="9" customWidth="1"/>
    <col min="15902" max="15902" width="4.140625" style="9" customWidth="1"/>
    <col min="15903" max="15903" width="4.7109375" style="9" customWidth="1"/>
    <col min="15904" max="15904" width="4.42578125" style="9" customWidth="1"/>
    <col min="15905" max="15905" width="4.7109375" style="9" customWidth="1"/>
    <col min="15906" max="15912" width="3.7109375" style="9" customWidth="1"/>
    <col min="15913" max="15913" width="4.28515625" style="9" customWidth="1"/>
    <col min="15914" max="15914" width="5.140625" style="9" customWidth="1"/>
    <col min="15915" max="15915" width="4.42578125" style="9" customWidth="1"/>
    <col min="15916" max="15916" width="4" style="9" customWidth="1"/>
    <col min="15917" max="15918" width="4.5703125" style="9" customWidth="1"/>
    <col min="15919" max="15919" width="4.85546875" style="9" customWidth="1"/>
    <col min="15920" max="15921" width="4.140625" style="9" customWidth="1"/>
    <col min="15922" max="15923" width="3.85546875" style="9" customWidth="1"/>
    <col min="15924" max="15924" width="4.140625" style="9" customWidth="1"/>
    <col min="15925" max="15925" width="3.140625" style="9" customWidth="1"/>
    <col min="15926" max="15926" width="4.140625" style="9" customWidth="1"/>
    <col min="15927" max="15927" width="4" style="9" customWidth="1"/>
    <col min="15928" max="15928" width="4.140625" style="9" customWidth="1"/>
    <col min="15929" max="15929" width="7.42578125" style="9" customWidth="1"/>
    <col min="15930" max="15930" width="7.7109375" style="9" customWidth="1"/>
    <col min="15931" max="16128" width="8.7109375" style="9"/>
    <col min="16129" max="16129" width="13.5703125" style="9" customWidth="1"/>
    <col min="16130" max="16130" width="26.7109375" style="9" customWidth="1"/>
    <col min="16131" max="16131" width="7" style="9" customWidth="1"/>
    <col min="16132" max="16132" width="5.85546875" style="9" customWidth="1"/>
    <col min="16133" max="16133" width="4.7109375" style="9" customWidth="1"/>
    <col min="16134" max="16142" width="3.7109375" style="9" customWidth="1"/>
    <col min="16143" max="16143" width="4.7109375" style="9" customWidth="1"/>
    <col min="16144" max="16144" width="4.42578125" style="9" customWidth="1"/>
    <col min="16145" max="16145" width="5" style="9" customWidth="1"/>
    <col min="16146" max="16146" width="5.28515625" style="9" customWidth="1"/>
    <col min="16147" max="16147" width="5" style="9" customWidth="1"/>
    <col min="16148" max="16148" width="3.7109375" style="9" customWidth="1"/>
    <col min="16149" max="16149" width="4.28515625" style="9" customWidth="1"/>
    <col min="16150" max="16150" width="4.42578125" style="9" customWidth="1"/>
    <col min="16151" max="16151" width="3.7109375" style="9" customWidth="1"/>
    <col min="16152" max="16152" width="4.140625" style="9" customWidth="1"/>
    <col min="16153" max="16155" width="3.7109375" style="9" customWidth="1"/>
    <col min="16156" max="16156" width="5.5703125" style="9" customWidth="1"/>
    <col min="16157" max="16157" width="3.7109375" style="9" customWidth="1"/>
    <col min="16158" max="16158" width="4.140625" style="9" customWidth="1"/>
    <col min="16159" max="16159" width="4.7109375" style="9" customWidth="1"/>
    <col min="16160" max="16160" width="4.42578125" style="9" customWidth="1"/>
    <col min="16161" max="16161" width="4.7109375" style="9" customWidth="1"/>
    <col min="16162" max="16168" width="3.7109375" style="9" customWidth="1"/>
    <col min="16169" max="16169" width="4.28515625" style="9" customWidth="1"/>
    <col min="16170" max="16170" width="5.140625" style="9" customWidth="1"/>
    <col min="16171" max="16171" width="4.42578125" style="9" customWidth="1"/>
    <col min="16172" max="16172" width="4" style="9" customWidth="1"/>
    <col min="16173" max="16174" width="4.5703125" style="9" customWidth="1"/>
    <col min="16175" max="16175" width="4.85546875" style="9" customWidth="1"/>
    <col min="16176" max="16177" width="4.140625" style="9" customWidth="1"/>
    <col min="16178" max="16179" width="3.85546875" style="9" customWidth="1"/>
    <col min="16180" max="16180" width="4.140625" style="9" customWidth="1"/>
    <col min="16181" max="16181" width="3.140625" style="9" customWidth="1"/>
    <col min="16182" max="16182" width="4.140625" style="9" customWidth="1"/>
    <col min="16183" max="16183" width="4" style="9" customWidth="1"/>
    <col min="16184" max="16184" width="4.140625" style="9" customWidth="1"/>
    <col min="16185" max="16185" width="7.42578125" style="9" customWidth="1"/>
    <col min="16186" max="16186" width="7.7109375" style="9" customWidth="1"/>
    <col min="16187" max="16384" width="8.7109375" style="9"/>
  </cols>
  <sheetData>
    <row r="1" spans="1:58" ht="25.5" customHeight="1">
      <c r="B1" s="576" t="s">
        <v>179</v>
      </c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576"/>
      <c r="AC1" s="576"/>
      <c r="AD1" s="576"/>
      <c r="AE1" s="576"/>
      <c r="AF1" s="576"/>
      <c r="AG1" s="576"/>
      <c r="AH1" s="576"/>
      <c r="AI1" s="576"/>
      <c r="AJ1" s="576"/>
      <c r="AK1" s="576"/>
      <c r="AL1" s="576"/>
      <c r="AM1" s="576"/>
      <c r="AN1" s="576"/>
      <c r="AO1" s="576"/>
      <c r="AP1" s="576"/>
      <c r="AQ1" s="576"/>
      <c r="AR1" s="576"/>
      <c r="AS1" s="576"/>
      <c r="AT1" s="576"/>
      <c r="AU1" s="576"/>
      <c r="AV1" s="576"/>
      <c r="AW1" s="576"/>
      <c r="AX1" s="576"/>
      <c r="AY1" s="576"/>
      <c r="AZ1" s="576"/>
      <c r="BA1" s="576"/>
      <c r="BB1" s="576"/>
    </row>
    <row r="2" spans="1:58" ht="25.5" customHeight="1" thickBot="1">
      <c r="R2" s="578" t="s">
        <v>224</v>
      </c>
      <c r="S2" s="578"/>
      <c r="T2" s="578"/>
      <c r="U2" s="578"/>
      <c r="V2" s="578"/>
      <c r="W2" s="578"/>
      <c r="X2" s="578"/>
      <c r="Y2" s="578"/>
      <c r="Z2" s="578"/>
      <c r="AA2" s="578"/>
      <c r="AB2" s="578"/>
      <c r="AC2" s="578"/>
      <c r="AD2" s="578"/>
      <c r="AE2" s="578"/>
      <c r="AF2" s="578"/>
    </row>
    <row r="3" spans="1:58" ht="25.5" customHeight="1" thickBot="1">
      <c r="A3" s="579" t="s">
        <v>178</v>
      </c>
      <c r="B3" s="582" t="s">
        <v>177</v>
      </c>
      <c r="C3" s="585" t="s">
        <v>176</v>
      </c>
      <c r="D3" s="666" t="s">
        <v>175</v>
      </c>
      <c r="E3" s="669" t="s">
        <v>174</v>
      </c>
      <c r="F3" s="670"/>
      <c r="G3" s="670"/>
      <c r="H3" s="671"/>
      <c r="I3" s="595" t="s">
        <v>173</v>
      </c>
      <c r="J3" s="669" t="s">
        <v>172</v>
      </c>
      <c r="K3" s="670"/>
      <c r="L3" s="671"/>
      <c r="M3" s="601" t="s">
        <v>171</v>
      </c>
      <c r="N3" s="615" t="s">
        <v>170</v>
      </c>
      <c r="O3" s="616"/>
      <c r="P3" s="616"/>
      <c r="Q3" s="679"/>
      <c r="R3" s="670" t="s">
        <v>169</v>
      </c>
      <c r="S3" s="670"/>
      <c r="T3" s="670"/>
      <c r="U3" s="671"/>
      <c r="V3" s="605" t="s">
        <v>168</v>
      </c>
      <c r="W3" s="681" t="s">
        <v>167</v>
      </c>
      <c r="X3" s="682"/>
      <c r="Y3" s="683"/>
      <c r="Z3" s="595" t="s">
        <v>166</v>
      </c>
      <c r="AA3" s="684" t="s">
        <v>165</v>
      </c>
      <c r="AB3" s="685"/>
      <c r="AC3" s="686"/>
      <c r="AD3" s="601" t="s">
        <v>164</v>
      </c>
      <c r="AE3" s="669" t="s">
        <v>163</v>
      </c>
      <c r="AF3" s="670"/>
      <c r="AG3" s="670"/>
      <c r="AH3" s="671"/>
      <c r="AI3" s="601" t="s">
        <v>162</v>
      </c>
      <c r="AJ3" s="669" t="s">
        <v>161</v>
      </c>
      <c r="AK3" s="669"/>
      <c r="AL3" s="748"/>
      <c r="AM3" s="601" t="s">
        <v>160</v>
      </c>
      <c r="AN3" s="615" t="s">
        <v>159</v>
      </c>
      <c r="AO3" s="616"/>
      <c r="AP3" s="616"/>
      <c r="AQ3" s="617"/>
      <c r="AR3" s="616" t="s">
        <v>158</v>
      </c>
      <c r="AS3" s="616"/>
      <c r="AT3" s="616"/>
      <c r="AU3" s="616"/>
      <c r="AV3" s="595" t="s">
        <v>157</v>
      </c>
      <c r="AW3" s="669" t="s">
        <v>156</v>
      </c>
      <c r="AX3" s="670"/>
      <c r="AY3" s="671"/>
      <c r="AZ3" s="601" t="s">
        <v>155</v>
      </c>
      <c r="BA3" s="710" t="s">
        <v>154</v>
      </c>
      <c r="BB3" s="711"/>
      <c r="BC3" s="711"/>
      <c r="BD3" s="711"/>
      <c r="BE3" s="712" t="s">
        <v>153</v>
      </c>
      <c r="BF3" s="704" t="s">
        <v>152</v>
      </c>
    </row>
    <row r="4" spans="1:58" ht="25.5" customHeight="1" thickBot="1">
      <c r="A4" s="580"/>
      <c r="B4" s="583"/>
      <c r="C4" s="586"/>
      <c r="D4" s="667"/>
      <c r="E4" s="599"/>
      <c r="F4" s="591"/>
      <c r="G4" s="591"/>
      <c r="H4" s="592"/>
      <c r="I4" s="596"/>
      <c r="J4" s="599"/>
      <c r="K4" s="591"/>
      <c r="L4" s="592"/>
      <c r="M4" s="602"/>
      <c r="N4" s="618"/>
      <c r="O4" s="619"/>
      <c r="P4" s="619"/>
      <c r="Q4" s="680"/>
      <c r="R4" s="591"/>
      <c r="S4" s="591"/>
      <c r="T4" s="591"/>
      <c r="U4" s="592"/>
      <c r="V4" s="606"/>
      <c r="W4" s="609"/>
      <c r="X4" s="610"/>
      <c r="Y4" s="611"/>
      <c r="Z4" s="596"/>
      <c r="AA4" s="687"/>
      <c r="AB4" s="688"/>
      <c r="AC4" s="689"/>
      <c r="AD4" s="602"/>
      <c r="AE4" s="599"/>
      <c r="AF4" s="591"/>
      <c r="AG4" s="591"/>
      <c r="AH4" s="592"/>
      <c r="AI4" s="602"/>
      <c r="AJ4" s="599"/>
      <c r="AK4" s="599"/>
      <c r="AL4" s="621"/>
      <c r="AM4" s="602"/>
      <c r="AN4" s="618"/>
      <c r="AO4" s="619"/>
      <c r="AP4" s="619"/>
      <c r="AQ4" s="620"/>
      <c r="AR4" s="619"/>
      <c r="AS4" s="619"/>
      <c r="AT4" s="619"/>
      <c r="AU4" s="619"/>
      <c r="AV4" s="596"/>
      <c r="AW4" s="599"/>
      <c r="AX4" s="591"/>
      <c r="AY4" s="592"/>
      <c r="AZ4" s="602"/>
      <c r="BA4" s="632"/>
      <c r="BB4" s="633"/>
      <c r="BC4" s="633"/>
      <c r="BD4" s="633"/>
      <c r="BE4" s="636"/>
      <c r="BF4" s="705"/>
    </row>
    <row r="5" spans="1:58" ht="14.25" customHeight="1" thickBot="1">
      <c r="A5" s="580"/>
      <c r="B5" s="583"/>
      <c r="C5" s="586"/>
      <c r="D5" s="667"/>
      <c r="E5" s="600"/>
      <c r="F5" s="593"/>
      <c r="G5" s="593"/>
      <c r="H5" s="594"/>
      <c r="I5" s="596"/>
      <c r="J5" s="600"/>
      <c r="K5" s="593"/>
      <c r="L5" s="594"/>
      <c r="M5" s="602"/>
      <c r="N5" s="618"/>
      <c r="O5" s="619"/>
      <c r="P5" s="619"/>
      <c r="Q5" s="680"/>
      <c r="R5" s="593"/>
      <c r="S5" s="593"/>
      <c r="T5" s="593"/>
      <c r="U5" s="594"/>
      <c r="V5" s="606"/>
      <c r="W5" s="612"/>
      <c r="X5" s="613"/>
      <c r="Y5" s="614"/>
      <c r="Z5" s="596"/>
      <c r="AA5" s="690"/>
      <c r="AB5" s="691"/>
      <c r="AC5" s="692"/>
      <c r="AD5" s="602"/>
      <c r="AE5" s="600"/>
      <c r="AF5" s="593"/>
      <c r="AG5" s="593"/>
      <c r="AH5" s="594"/>
      <c r="AI5" s="602"/>
      <c r="AJ5" s="600"/>
      <c r="AK5" s="600"/>
      <c r="AL5" s="622"/>
      <c r="AM5" s="602"/>
      <c r="AN5" s="676"/>
      <c r="AO5" s="677"/>
      <c r="AP5" s="677"/>
      <c r="AQ5" s="678"/>
      <c r="AR5" s="619"/>
      <c r="AS5" s="619"/>
      <c r="AT5" s="619"/>
      <c r="AU5" s="619"/>
      <c r="AV5" s="596"/>
      <c r="AW5" s="600"/>
      <c r="AX5" s="593"/>
      <c r="AY5" s="594"/>
      <c r="AZ5" s="602"/>
      <c r="BA5" s="634"/>
      <c r="BB5" s="635"/>
      <c r="BC5" s="635"/>
      <c r="BD5" s="635"/>
      <c r="BE5" s="636"/>
      <c r="BF5" s="705"/>
    </row>
    <row r="6" spans="1:58" ht="25.5" customHeight="1" thickBot="1">
      <c r="A6" s="580"/>
      <c r="B6" s="583"/>
      <c r="C6" s="586"/>
      <c r="D6" s="667"/>
      <c r="E6" s="342">
        <v>1</v>
      </c>
      <c r="F6" s="317">
        <v>8</v>
      </c>
      <c r="G6" s="317">
        <v>15</v>
      </c>
      <c r="H6" s="316">
        <v>22</v>
      </c>
      <c r="I6" s="597"/>
      <c r="J6" s="483">
        <v>6</v>
      </c>
      <c r="K6" s="323">
        <v>13</v>
      </c>
      <c r="L6" s="316">
        <v>20</v>
      </c>
      <c r="M6" s="603"/>
      <c r="N6" s="508">
        <v>3</v>
      </c>
      <c r="O6" s="323">
        <v>10</v>
      </c>
      <c r="P6" s="323">
        <v>17</v>
      </c>
      <c r="Q6" s="331">
        <v>24</v>
      </c>
      <c r="R6" s="344">
        <v>1</v>
      </c>
      <c r="S6" s="326">
        <v>8</v>
      </c>
      <c r="T6" s="314">
        <v>15</v>
      </c>
      <c r="U6" s="330">
        <v>22</v>
      </c>
      <c r="V6" s="607"/>
      <c r="W6" s="329">
        <v>5</v>
      </c>
      <c r="X6" s="328">
        <v>12</v>
      </c>
      <c r="Y6" s="327">
        <v>19</v>
      </c>
      <c r="Z6" s="597"/>
      <c r="AA6" s="324">
        <v>2</v>
      </c>
      <c r="AB6" s="326">
        <v>9</v>
      </c>
      <c r="AC6" s="313">
        <v>16</v>
      </c>
      <c r="AD6" s="602"/>
      <c r="AE6" s="324">
        <v>2</v>
      </c>
      <c r="AF6" s="323">
        <v>9</v>
      </c>
      <c r="AG6" s="323">
        <v>16</v>
      </c>
      <c r="AH6" s="484">
        <v>23</v>
      </c>
      <c r="AI6" s="603"/>
      <c r="AJ6" s="324">
        <v>6</v>
      </c>
      <c r="AK6" s="314">
        <v>13</v>
      </c>
      <c r="AL6" s="332">
        <v>20</v>
      </c>
      <c r="AM6" s="602"/>
      <c r="AN6" s="315">
        <v>4</v>
      </c>
      <c r="AO6" s="326">
        <v>11</v>
      </c>
      <c r="AP6" s="343">
        <v>18</v>
      </c>
      <c r="AQ6" s="326">
        <v>25</v>
      </c>
      <c r="AR6" s="345">
        <v>1</v>
      </c>
      <c r="AS6" s="323">
        <v>8</v>
      </c>
      <c r="AT6" s="322">
        <v>15</v>
      </c>
      <c r="AU6" s="331">
        <v>22</v>
      </c>
      <c r="AV6" s="597"/>
      <c r="AW6" s="483">
        <v>6</v>
      </c>
      <c r="AX6" s="317">
        <v>13</v>
      </c>
      <c r="AY6" s="316">
        <v>20</v>
      </c>
      <c r="AZ6" s="603"/>
      <c r="BA6" s="315">
        <v>3</v>
      </c>
      <c r="BB6" s="314">
        <v>10</v>
      </c>
      <c r="BC6" s="314">
        <v>17</v>
      </c>
      <c r="BD6" s="313">
        <v>24</v>
      </c>
      <c r="BE6" s="637"/>
      <c r="BF6" s="705"/>
    </row>
    <row r="7" spans="1:58" ht="25.5" customHeight="1" thickBot="1">
      <c r="A7" s="581"/>
      <c r="B7" s="584"/>
      <c r="C7" s="587"/>
      <c r="D7" s="747"/>
      <c r="E7" s="346">
        <v>7</v>
      </c>
      <c r="F7" s="296">
        <v>14</v>
      </c>
      <c r="G7" s="296">
        <v>21</v>
      </c>
      <c r="H7" s="295">
        <v>28</v>
      </c>
      <c r="I7" s="598"/>
      <c r="J7" s="485">
        <v>12</v>
      </c>
      <c r="K7" s="302">
        <v>19</v>
      </c>
      <c r="L7" s="295">
        <v>26</v>
      </c>
      <c r="M7" s="604"/>
      <c r="N7" s="509">
        <v>9</v>
      </c>
      <c r="O7" s="302">
        <v>16</v>
      </c>
      <c r="P7" s="302">
        <v>23</v>
      </c>
      <c r="Q7" s="310">
        <v>30</v>
      </c>
      <c r="R7" s="348">
        <v>7</v>
      </c>
      <c r="S7" s="305">
        <v>14</v>
      </c>
      <c r="T7" s="293">
        <v>21</v>
      </c>
      <c r="U7" s="309">
        <v>28</v>
      </c>
      <c r="V7" s="608"/>
      <c r="W7" s="308">
        <v>11</v>
      </c>
      <c r="X7" s="307">
        <v>18</v>
      </c>
      <c r="Y7" s="306">
        <v>20</v>
      </c>
      <c r="Z7" s="598"/>
      <c r="AA7" s="303">
        <v>8</v>
      </c>
      <c r="AB7" s="305">
        <v>15</v>
      </c>
      <c r="AC7" s="292">
        <v>22</v>
      </c>
      <c r="AD7" s="693"/>
      <c r="AE7" s="303">
        <v>8</v>
      </c>
      <c r="AF7" s="302">
        <v>15</v>
      </c>
      <c r="AG7" s="302">
        <v>22</v>
      </c>
      <c r="AH7" s="486">
        <v>29</v>
      </c>
      <c r="AI7" s="604"/>
      <c r="AJ7" s="303">
        <v>12</v>
      </c>
      <c r="AK7" s="293">
        <v>19</v>
      </c>
      <c r="AL7" s="311">
        <v>26</v>
      </c>
      <c r="AM7" s="693"/>
      <c r="AN7" s="294">
        <v>10</v>
      </c>
      <c r="AO7" s="305">
        <v>17</v>
      </c>
      <c r="AP7" s="347">
        <v>24</v>
      </c>
      <c r="AQ7" s="305">
        <v>31</v>
      </c>
      <c r="AR7" s="349">
        <v>7</v>
      </c>
      <c r="AS7" s="302">
        <v>14</v>
      </c>
      <c r="AT7" s="301">
        <v>21</v>
      </c>
      <c r="AU7" s="310">
        <v>28</v>
      </c>
      <c r="AV7" s="598"/>
      <c r="AW7" s="485">
        <v>12</v>
      </c>
      <c r="AX7" s="296">
        <v>19</v>
      </c>
      <c r="AY7" s="295">
        <v>26</v>
      </c>
      <c r="AZ7" s="604"/>
      <c r="BA7" s="294">
        <v>9</v>
      </c>
      <c r="BB7" s="293">
        <v>16</v>
      </c>
      <c r="BC7" s="293">
        <v>23</v>
      </c>
      <c r="BD7" s="292">
        <v>30</v>
      </c>
      <c r="BE7" s="638"/>
      <c r="BF7" s="705"/>
    </row>
    <row r="8" spans="1:58" ht="21.75" customHeight="1" thickBot="1">
      <c r="A8" s="279"/>
      <c r="B8" s="278"/>
      <c r="C8" s="749" t="s">
        <v>149</v>
      </c>
      <c r="D8" s="750"/>
      <c r="E8" s="350"/>
      <c r="F8" s="628"/>
      <c r="G8" s="628"/>
      <c r="H8" s="628"/>
      <c r="I8" s="630"/>
      <c r="J8" s="628"/>
      <c r="K8" s="708"/>
      <c r="L8" s="628"/>
      <c r="M8" s="628"/>
      <c r="N8" s="510"/>
      <c r="O8" s="713"/>
      <c r="P8" s="713"/>
      <c r="Q8" s="713"/>
      <c r="R8" s="751"/>
      <c r="S8" s="751"/>
      <c r="T8" s="646"/>
      <c r="U8" s="715"/>
      <c r="V8" s="289" t="s">
        <v>65</v>
      </c>
      <c r="W8" s="289" t="s">
        <v>65</v>
      </c>
      <c r="X8" s="641"/>
      <c r="Y8" s="641"/>
      <c r="Z8" s="646"/>
      <c r="AA8" s="713"/>
      <c r="AB8" s="751"/>
      <c r="AC8" s="646"/>
      <c r="AD8" s="276" t="s">
        <v>65</v>
      </c>
      <c r="AE8" s="355"/>
      <c r="AF8" s="758"/>
      <c r="AG8" s="713"/>
      <c r="AH8" s="639"/>
      <c r="AI8" s="639"/>
      <c r="AJ8" s="713"/>
      <c r="AK8" s="646"/>
      <c r="AL8" s="646"/>
      <c r="AM8" s="477"/>
      <c r="AN8" s="476"/>
      <c r="AO8" s="751"/>
      <c r="AP8" s="756"/>
      <c r="AQ8" s="751"/>
      <c r="AR8" s="715"/>
      <c r="AS8" s="351"/>
      <c r="AT8" s="753"/>
      <c r="AU8" s="708"/>
      <c r="AV8" s="652"/>
      <c r="AW8" s="652"/>
      <c r="AX8" s="652"/>
      <c r="AY8" s="652"/>
      <c r="AZ8" s="652"/>
      <c r="BA8" s="652"/>
      <c r="BB8" s="652"/>
      <c r="BC8" s="652"/>
      <c r="BD8" s="648"/>
      <c r="BE8" s="286"/>
      <c r="BF8" s="257"/>
    </row>
    <row r="9" spans="1:58" ht="19.5" customHeight="1" thickBot="1">
      <c r="A9" s="279"/>
      <c r="B9" s="278"/>
      <c r="C9" s="726" t="s">
        <v>148</v>
      </c>
      <c r="D9" s="727"/>
      <c r="E9" s="352"/>
      <c r="F9" s="628"/>
      <c r="G9" s="628"/>
      <c r="H9" s="628"/>
      <c r="I9" s="630"/>
      <c r="J9" s="628"/>
      <c r="K9" s="708"/>
      <c r="L9" s="628"/>
      <c r="M9" s="628"/>
      <c r="N9" s="276" t="s">
        <v>65</v>
      </c>
      <c r="O9" s="713"/>
      <c r="P9" s="713"/>
      <c r="Q9" s="713"/>
      <c r="R9" s="751"/>
      <c r="S9" s="751"/>
      <c r="T9" s="646"/>
      <c r="U9" s="715"/>
      <c r="V9" s="276" t="s">
        <v>65</v>
      </c>
      <c r="W9" s="276" t="s">
        <v>65</v>
      </c>
      <c r="X9" s="641"/>
      <c r="Y9" s="641"/>
      <c r="Z9" s="646"/>
      <c r="AA9" s="713"/>
      <c r="AB9" s="751"/>
      <c r="AC9" s="646"/>
      <c r="AD9" s="275"/>
      <c r="AE9" s="353"/>
      <c r="AF9" s="758"/>
      <c r="AG9" s="713"/>
      <c r="AH9" s="639"/>
      <c r="AI9" s="639"/>
      <c r="AJ9" s="713"/>
      <c r="AK9" s="646"/>
      <c r="AL9" s="646"/>
      <c r="AM9" s="274"/>
      <c r="AN9" s="284"/>
      <c r="AO9" s="751"/>
      <c r="AP9" s="756"/>
      <c r="AQ9" s="751"/>
      <c r="AR9" s="715"/>
      <c r="AS9" s="354"/>
      <c r="AT9" s="708"/>
      <c r="AU9" s="708"/>
      <c r="AV9" s="652"/>
      <c r="AW9" s="652"/>
      <c r="AX9" s="652"/>
      <c r="AY9" s="652"/>
      <c r="AZ9" s="652"/>
      <c r="BA9" s="652"/>
      <c r="BB9" s="652"/>
      <c r="BC9" s="652"/>
      <c r="BD9" s="648"/>
      <c r="BE9" s="280"/>
      <c r="BF9" s="257"/>
    </row>
    <row r="10" spans="1:58" ht="19.5" customHeight="1" thickBot="1">
      <c r="A10" s="279"/>
      <c r="B10" s="278"/>
      <c r="C10" s="726" t="s">
        <v>147</v>
      </c>
      <c r="D10" s="727"/>
      <c r="E10" s="352"/>
      <c r="F10" s="628"/>
      <c r="G10" s="628"/>
      <c r="H10" s="628"/>
      <c r="I10" s="630"/>
      <c r="J10" s="628"/>
      <c r="K10" s="708"/>
      <c r="L10" s="628"/>
      <c r="M10" s="628"/>
      <c r="N10" s="512"/>
      <c r="O10" s="713"/>
      <c r="P10" s="713"/>
      <c r="Q10" s="713"/>
      <c r="R10" s="751"/>
      <c r="S10" s="751"/>
      <c r="T10" s="646"/>
      <c r="U10" s="715"/>
      <c r="V10" s="276" t="s">
        <v>65</v>
      </c>
      <c r="W10" s="276" t="s">
        <v>65</v>
      </c>
      <c r="X10" s="641"/>
      <c r="Y10" s="641"/>
      <c r="Z10" s="646"/>
      <c r="AA10" s="713"/>
      <c r="AB10" s="751"/>
      <c r="AC10" s="646"/>
      <c r="AD10" s="275"/>
      <c r="AE10" s="353"/>
      <c r="AF10" s="758"/>
      <c r="AG10" s="713"/>
      <c r="AH10" s="639"/>
      <c r="AI10" s="639"/>
      <c r="AJ10" s="713"/>
      <c r="AK10" s="646"/>
      <c r="AL10" s="646"/>
      <c r="AM10" s="274"/>
      <c r="AN10" s="284"/>
      <c r="AO10" s="751"/>
      <c r="AP10" s="756"/>
      <c r="AQ10" s="751"/>
      <c r="AR10" s="715"/>
      <c r="AS10" s="354"/>
      <c r="AT10" s="708"/>
      <c r="AU10" s="708"/>
      <c r="AV10" s="652"/>
      <c r="AW10" s="652"/>
      <c r="AX10" s="652"/>
      <c r="AY10" s="652"/>
      <c r="AZ10" s="652"/>
      <c r="BA10" s="652"/>
      <c r="BB10" s="652"/>
      <c r="BC10" s="652"/>
      <c r="BD10" s="648"/>
      <c r="BE10" s="280"/>
      <c r="BF10" s="257"/>
    </row>
    <row r="11" spans="1:58" ht="20.25" customHeight="1" thickBot="1">
      <c r="A11" s="279"/>
      <c r="B11" s="278"/>
      <c r="C11" s="754" t="s">
        <v>180</v>
      </c>
      <c r="D11" s="755"/>
      <c r="E11" s="352"/>
      <c r="F11" s="628"/>
      <c r="G11" s="628"/>
      <c r="H11" s="628"/>
      <c r="I11" s="630"/>
      <c r="J11" s="628"/>
      <c r="K11" s="708"/>
      <c r="L11" s="628"/>
      <c r="M11" s="628"/>
      <c r="N11" s="511"/>
      <c r="O11" s="713"/>
      <c r="P11" s="713"/>
      <c r="Q11" s="713"/>
      <c r="R11" s="751"/>
      <c r="S11" s="751"/>
      <c r="T11" s="646"/>
      <c r="U11" s="715"/>
      <c r="V11" s="276" t="s">
        <v>65</v>
      </c>
      <c r="W11" s="276" t="s">
        <v>65</v>
      </c>
      <c r="X11" s="641"/>
      <c r="Y11" s="641"/>
      <c r="Z11" s="646"/>
      <c r="AA11" s="713"/>
      <c r="AB11" s="751"/>
      <c r="AC11" s="646"/>
      <c r="AD11" s="275"/>
      <c r="AE11" s="353"/>
      <c r="AF11" s="758"/>
      <c r="AG11" s="713"/>
      <c r="AH11" s="639"/>
      <c r="AI11" s="639"/>
      <c r="AJ11" s="713"/>
      <c r="AK11" s="646"/>
      <c r="AL11" s="646"/>
      <c r="AM11" s="281"/>
      <c r="AN11" s="284"/>
      <c r="AO11" s="751"/>
      <c r="AP11" s="756"/>
      <c r="AQ11" s="751"/>
      <c r="AR11" s="715"/>
      <c r="AS11" s="354"/>
      <c r="AT11" s="708"/>
      <c r="AU11" s="708"/>
      <c r="AV11" s="652"/>
      <c r="AW11" s="652"/>
      <c r="AX11" s="652"/>
      <c r="AY11" s="652"/>
      <c r="AZ11" s="652"/>
      <c r="BA11" s="652"/>
      <c r="BB11" s="652"/>
      <c r="BC11" s="652"/>
      <c r="BD11" s="648"/>
      <c r="BE11" s="280"/>
      <c r="BF11" s="257"/>
    </row>
    <row r="12" spans="1:58" ht="19.5" customHeight="1" thickBot="1">
      <c r="A12" s="279"/>
      <c r="B12" s="278"/>
      <c r="C12" s="749" t="s">
        <v>181</v>
      </c>
      <c r="D12" s="750"/>
      <c r="E12" s="352"/>
      <c r="F12" s="628"/>
      <c r="G12" s="628"/>
      <c r="H12" s="628"/>
      <c r="I12" s="630"/>
      <c r="J12" s="628"/>
      <c r="K12" s="708"/>
      <c r="L12" s="628"/>
      <c r="M12" s="628"/>
      <c r="N12" s="511"/>
      <c r="O12" s="713"/>
      <c r="P12" s="713"/>
      <c r="Q12" s="713"/>
      <c r="R12" s="751"/>
      <c r="S12" s="751"/>
      <c r="T12" s="646"/>
      <c r="U12" s="715"/>
      <c r="V12" s="276" t="s">
        <v>65</v>
      </c>
      <c r="W12" s="276" t="s">
        <v>65</v>
      </c>
      <c r="X12" s="641"/>
      <c r="Y12" s="641"/>
      <c r="Z12" s="646"/>
      <c r="AA12" s="713"/>
      <c r="AB12" s="751"/>
      <c r="AC12" s="646"/>
      <c r="AD12" s="275"/>
      <c r="AE12" s="353"/>
      <c r="AF12" s="758"/>
      <c r="AG12" s="713"/>
      <c r="AH12" s="639"/>
      <c r="AI12" s="639"/>
      <c r="AJ12" s="713"/>
      <c r="AK12" s="646"/>
      <c r="AL12" s="646"/>
      <c r="AM12" s="276" t="s">
        <v>65</v>
      </c>
      <c r="AN12" s="273"/>
      <c r="AO12" s="751"/>
      <c r="AP12" s="756"/>
      <c r="AQ12" s="751"/>
      <c r="AR12" s="715"/>
      <c r="AS12" s="276" t="s">
        <v>65</v>
      </c>
      <c r="AT12" s="708"/>
      <c r="AU12" s="708"/>
      <c r="AV12" s="652"/>
      <c r="AW12" s="652"/>
      <c r="AX12" s="652"/>
      <c r="AY12" s="652"/>
      <c r="AZ12" s="652"/>
      <c r="BA12" s="652"/>
      <c r="BB12" s="652"/>
      <c r="BC12" s="652"/>
      <c r="BD12" s="648"/>
      <c r="BE12" s="280"/>
      <c r="BF12" s="257"/>
    </row>
    <row r="13" spans="1:58" ht="18" customHeight="1" thickBot="1">
      <c r="A13" s="279"/>
      <c r="B13" s="278"/>
      <c r="C13" s="661" t="s">
        <v>151</v>
      </c>
      <c r="D13" s="662"/>
      <c r="E13" s="352"/>
      <c r="F13" s="628"/>
      <c r="G13" s="628"/>
      <c r="H13" s="628"/>
      <c r="I13" s="630"/>
      <c r="J13" s="628"/>
      <c r="K13" s="708"/>
      <c r="L13" s="628"/>
      <c r="M13" s="628"/>
      <c r="N13" s="511"/>
      <c r="O13" s="713"/>
      <c r="P13" s="713"/>
      <c r="Q13" s="713"/>
      <c r="R13" s="751"/>
      <c r="S13" s="751"/>
      <c r="T13" s="646"/>
      <c r="U13" s="715"/>
      <c r="V13" s="276" t="s">
        <v>65</v>
      </c>
      <c r="W13" s="276" t="s">
        <v>65</v>
      </c>
      <c r="X13" s="641"/>
      <c r="Y13" s="641"/>
      <c r="Z13" s="646"/>
      <c r="AA13" s="713"/>
      <c r="AB13" s="751"/>
      <c r="AC13" s="646"/>
      <c r="AD13" s="275"/>
      <c r="AE13" s="353"/>
      <c r="AF13" s="758"/>
      <c r="AG13" s="713"/>
      <c r="AH13" s="639"/>
      <c r="AI13" s="639"/>
      <c r="AJ13" s="713"/>
      <c r="AK13" s="646"/>
      <c r="AL13" s="646"/>
      <c r="AN13" s="276" t="s">
        <v>65</v>
      </c>
      <c r="AO13" s="751"/>
      <c r="AP13" s="756"/>
      <c r="AQ13" s="751"/>
      <c r="AR13" s="715"/>
      <c r="AS13" s="355"/>
      <c r="AT13" s="708"/>
      <c r="AU13" s="708"/>
      <c r="AV13" s="652"/>
      <c r="AW13" s="652"/>
      <c r="AX13" s="652"/>
      <c r="AY13" s="652"/>
      <c r="AZ13" s="652"/>
      <c r="BA13" s="652"/>
      <c r="BB13" s="652"/>
      <c r="BC13" s="652"/>
      <c r="BD13" s="648"/>
      <c r="BE13" s="280"/>
      <c r="BF13" s="257"/>
    </row>
    <row r="14" spans="1:58" ht="18" customHeight="1" thickBot="1">
      <c r="A14" s="279"/>
      <c r="B14" s="278"/>
      <c r="C14" s="760" t="s">
        <v>150</v>
      </c>
      <c r="D14" s="761"/>
      <c r="E14" s="356"/>
      <c r="F14" s="629"/>
      <c r="G14" s="629"/>
      <c r="H14" s="629"/>
      <c r="I14" s="631"/>
      <c r="J14" s="629"/>
      <c r="K14" s="709"/>
      <c r="L14" s="629"/>
      <c r="M14" s="629"/>
      <c r="N14" s="511"/>
      <c r="O14" s="714"/>
      <c r="P14" s="714"/>
      <c r="Q14" s="714"/>
      <c r="R14" s="752"/>
      <c r="S14" s="752"/>
      <c r="T14" s="647"/>
      <c r="U14" s="716"/>
      <c r="V14" s="276" t="s">
        <v>65</v>
      </c>
      <c r="W14" s="276" t="s">
        <v>65</v>
      </c>
      <c r="X14" s="642"/>
      <c r="Y14" s="642"/>
      <c r="Z14" s="647"/>
      <c r="AA14" s="714"/>
      <c r="AB14" s="752"/>
      <c r="AC14" s="647"/>
      <c r="AD14" s="275"/>
      <c r="AE14" s="276" t="s">
        <v>65</v>
      </c>
      <c r="AF14" s="759"/>
      <c r="AG14" s="714"/>
      <c r="AH14" s="640"/>
      <c r="AI14" s="640"/>
      <c r="AJ14" s="714"/>
      <c r="AK14" s="647"/>
      <c r="AL14" s="647"/>
      <c r="AM14" s="274"/>
      <c r="AN14" s="273"/>
      <c r="AO14" s="752"/>
      <c r="AP14" s="757"/>
      <c r="AQ14" s="752"/>
      <c r="AR14" s="716"/>
      <c r="AS14" s="354"/>
      <c r="AT14" s="709"/>
      <c r="AU14" s="709"/>
      <c r="AV14" s="653"/>
      <c r="AW14" s="653"/>
      <c r="AX14" s="653"/>
      <c r="AY14" s="653"/>
      <c r="AZ14" s="653"/>
      <c r="BA14" s="653"/>
      <c r="BB14" s="653"/>
      <c r="BC14" s="653"/>
      <c r="BD14" s="649"/>
      <c r="BE14" s="258"/>
      <c r="BF14" s="257"/>
    </row>
    <row r="15" spans="1:58" ht="25.5" customHeight="1" thickBot="1">
      <c r="A15" s="654" t="s">
        <v>146</v>
      </c>
      <c r="B15" s="655"/>
      <c r="C15" s="655"/>
      <c r="D15" s="656"/>
      <c r="E15" s="269">
        <f t="shared" ref="E15:U15" si="0">SUM(E17:E56)</f>
        <v>36</v>
      </c>
      <c r="F15" s="269">
        <f t="shared" si="0"/>
        <v>36</v>
      </c>
      <c r="G15" s="269">
        <f t="shared" si="0"/>
        <v>36</v>
      </c>
      <c r="H15" s="269">
        <f t="shared" si="0"/>
        <v>36</v>
      </c>
      <c r="I15" s="269">
        <f t="shared" si="0"/>
        <v>36</v>
      </c>
      <c r="J15" s="269">
        <f t="shared" si="0"/>
        <v>36</v>
      </c>
      <c r="K15" s="270">
        <f t="shared" si="0"/>
        <v>36</v>
      </c>
      <c r="L15" s="269">
        <f t="shared" si="0"/>
        <v>36</v>
      </c>
      <c r="M15" s="269">
        <f t="shared" si="0"/>
        <v>36</v>
      </c>
      <c r="N15" s="271">
        <f t="shared" si="0"/>
        <v>36</v>
      </c>
      <c r="O15" s="270">
        <f t="shared" si="0"/>
        <v>36</v>
      </c>
      <c r="P15" s="270">
        <f t="shared" si="0"/>
        <v>36</v>
      </c>
      <c r="Q15" s="270">
        <f t="shared" si="0"/>
        <v>36</v>
      </c>
      <c r="R15" s="269">
        <f t="shared" si="0"/>
        <v>36</v>
      </c>
      <c r="S15" s="269">
        <f t="shared" si="0"/>
        <v>36</v>
      </c>
      <c r="T15" s="357">
        <f t="shared" si="0"/>
        <v>36</v>
      </c>
      <c r="U15" s="268">
        <f t="shared" si="0"/>
        <v>36</v>
      </c>
      <c r="V15" s="267"/>
      <c r="W15" s="267"/>
      <c r="X15" s="263">
        <f t="shared" ref="X15:AO15" si="1">SUM(X18:X56)</f>
        <v>36</v>
      </c>
      <c r="Y15" s="263">
        <f t="shared" si="1"/>
        <v>36</v>
      </c>
      <c r="Z15" s="266">
        <f t="shared" si="1"/>
        <v>36</v>
      </c>
      <c r="AA15" s="264">
        <f t="shared" si="1"/>
        <v>36</v>
      </c>
      <c r="AB15" s="263">
        <f t="shared" si="1"/>
        <v>36</v>
      </c>
      <c r="AC15" s="266">
        <f t="shared" si="1"/>
        <v>36</v>
      </c>
      <c r="AD15" s="263">
        <f t="shared" si="1"/>
        <v>36</v>
      </c>
      <c r="AE15" s="264">
        <f t="shared" si="1"/>
        <v>36</v>
      </c>
      <c r="AF15" s="264">
        <f t="shared" si="1"/>
        <v>36</v>
      </c>
      <c r="AG15" s="264">
        <f t="shared" si="1"/>
        <v>36</v>
      </c>
      <c r="AH15" s="263">
        <f t="shared" si="1"/>
        <v>36</v>
      </c>
      <c r="AI15" s="263">
        <f t="shared" si="1"/>
        <v>36</v>
      </c>
      <c r="AJ15" s="264">
        <f t="shared" si="1"/>
        <v>36</v>
      </c>
      <c r="AK15" s="263">
        <f t="shared" si="1"/>
        <v>36</v>
      </c>
      <c r="AL15" s="266">
        <f t="shared" si="1"/>
        <v>36</v>
      </c>
      <c r="AM15" s="263">
        <f t="shared" si="1"/>
        <v>36</v>
      </c>
      <c r="AN15" s="263">
        <f t="shared" si="1"/>
        <v>36</v>
      </c>
      <c r="AO15" s="263">
        <f t="shared" si="1"/>
        <v>36</v>
      </c>
      <c r="AP15" s="358">
        <f>SUM(AP18:AP56)</f>
        <v>36</v>
      </c>
      <c r="AQ15" s="263">
        <f>SUM(AQ18:AQ56)</f>
        <v>36</v>
      </c>
      <c r="AR15" s="265">
        <f>SUM(AR18:AR56)</f>
        <v>36</v>
      </c>
      <c r="AS15" s="264">
        <f>SUM(AS18:AS56)</f>
        <v>36</v>
      </c>
      <c r="AT15" s="264">
        <f>SUM(AT18:AT56)</f>
        <v>36</v>
      </c>
      <c r="AU15" s="359">
        <f>SUM(AU17:AU54)</f>
        <v>36</v>
      </c>
      <c r="AV15" s="71"/>
      <c r="AW15" s="260"/>
      <c r="AX15" s="137"/>
      <c r="AY15" s="137"/>
      <c r="AZ15" s="137"/>
      <c r="BA15" s="137"/>
      <c r="BB15" s="137"/>
      <c r="BC15" s="137"/>
      <c r="BD15" s="259"/>
      <c r="BE15" s="258"/>
      <c r="BF15" s="257"/>
    </row>
    <row r="16" spans="1:58" ht="25.5" customHeight="1" thickBot="1">
      <c r="A16" s="657" t="s">
        <v>145</v>
      </c>
      <c r="B16" s="658"/>
      <c r="C16" s="360">
        <f>D16+BE16</f>
        <v>1476</v>
      </c>
      <c r="D16" s="240">
        <f>SUM(E15:U15)</f>
        <v>612</v>
      </c>
      <c r="E16" s="244"/>
      <c r="F16" s="244"/>
      <c r="G16" s="244"/>
      <c r="H16" s="244"/>
      <c r="I16" s="243"/>
      <c r="J16" s="244"/>
      <c r="K16" s="245"/>
      <c r="L16" s="244"/>
      <c r="M16" s="244"/>
      <c r="N16" s="255"/>
      <c r="O16" s="245"/>
      <c r="P16" s="245"/>
      <c r="Q16" s="245"/>
      <c r="R16" s="361"/>
      <c r="S16" s="361"/>
      <c r="T16" s="243"/>
      <c r="U16" s="254"/>
      <c r="V16" s="253"/>
      <c r="W16" s="252"/>
      <c r="X16" s="362"/>
      <c r="Y16" s="251"/>
      <c r="Z16" s="243"/>
      <c r="AA16" s="245"/>
      <c r="AB16" s="361"/>
      <c r="AC16" s="243"/>
      <c r="AD16" s="248"/>
      <c r="AE16" s="246"/>
      <c r="AF16" s="246"/>
      <c r="AG16" s="246"/>
      <c r="AH16" s="248"/>
      <c r="AI16" s="248"/>
      <c r="AJ16" s="246"/>
      <c r="AK16" s="243"/>
      <c r="AL16" s="243"/>
      <c r="AM16" s="244"/>
      <c r="AN16" s="243"/>
      <c r="AO16" s="243"/>
      <c r="AP16" s="255"/>
      <c r="AQ16" s="361"/>
      <c r="AR16" s="254"/>
      <c r="AS16" s="245"/>
      <c r="AT16" s="245"/>
      <c r="AU16" s="363"/>
      <c r="AV16" s="71"/>
      <c r="AW16" s="238"/>
      <c r="AX16" s="94"/>
      <c r="AY16" s="94"/>
      <c r="AZ16" s="94"/>
      <c r="BA16" s="94"/>
      <c r="BB16" s="94"/>
      <c r="BC16" s="94"/>
      <c r="BD16" s="93"/>
      <c r="BE16" s="241">
        <f>SUM(X15:AU15)</f>
        <v>864</v>
      </c>
      <c r="BF16" s="67">
        <f>BF17+BF20+BF26+BF40+BF45+BF54</f>
        <v>2308</v>
      </c>
    </row>
    <row r="17" spans="1:58" ht="54" customHeight="1" thickBot="1">
      <c r="A17" s="762" t="s">
        <v>144</v>
      </c>
      <c r="B17" s="660"/>
      <c r="C17" s="163">
        <f>SUM(C18:C19)</f>
        <v>100</v>
      </c>
      <c r="D17" s="364">
        <f>SUM(D18:D19)</f>
        <v>44</v>
      </c>
      <c r="E17" s="214"/>
      <c r="F17" s="200"/>
      <c r="G17" s="200"/>
      <c r="H17" s="200"/>
      <c r="I17" s="206"/>
      <c r="J17" s="200"/>
      <c r="K17" s="201"/>
      <c r="L17" s="200"/>
      <c r="M17" s="200"/>
      <c r="N17" s="221"/>
      <c r="O17" s="201"/>
      <c r="P17" s="201"/>
      <c r="Q17" s="201"/>
      <c r="R17" s="365"/>
      <c r="S17" s="365"/>
      <c r="T17" s="206"/>
      <c r="U17" s="220"/>
      <c r="V17" s="219"/>
      <c r="W17" s="218"/>
      <c r="X17" s="208"/>
      <c r="Y17" s="208"/>
      <c r="Z17" s="207"/>
      <c r="AA17" s="201"/>
      <c r="AB17" s="365"/>
      <c r="AC17" s="206"/>
      <c r="AD17" s="204"/>
      <c r="AE17" s="202"/>
      <c r="AF17" s="202"/>
      <c r="AG17" s="202"/>
      <c r="AH17" s="204"/>
      <c r="AI17" s="204"/>
      <c r="AJ17" s="202"/>
      <c r="AK17" s="206"/>
      <c r="AL17" s="206"/>
      <c r="AM17" s="200"/>
      <c r="AN17" s="206"/>
      <c r="AO17" s="206"/>
      <c r="AP17" s="221"/>
      <c r="AQ17" s="365"/>
      <c r="AR17" s="366"/>
      <c r="AS17" s="367"/>
      <c r="AT17" s="367"/>
      <c r="AU17" s="368"/>
      <c r="AV17" s="71"/>
      <c r="AW17" s="238"/>
      <c r="AX17" s="94"/>
      <c r="AY17" s="94"/>
      <c r="AZ17" s="94"/>
      <c r="BA17" s="94"/>
      <c r="BB17" s="94"/>
      <c r="BC17" s="94"/>
      <c r="BD17" s="93"/>
      <c r="BE17" s="163">
        <f>SUM(BE18:BE19)</f>
        <v>56</v>
      </c>
      <c r="BF17" s="369">
        <f>SUM(BF18:BF19)</f>
        <v>100</v>
      </c>
    </row>
    <row r="18" spans="1:58" ht="48" thickBot="1">
      <c r="A18" s="229" t="s">
        <v>24</v>
      </c>
      <c r="B18" s="188" t="s">
        <v>25</v>
      </c>
      <c r="C18" s="88">
        <f>D18+BE18</f>
        <v>50</v>
      </c>
      <c r="D18" s="87">
        <f>SUM(E18:U18)</f>
        <v>22</v>
      </c>
      <c r="E18" s="84">
        <v>2</v>
      </c>
      <c r="F18" s="84">
        <v>2</v>
      </c>
      <c r="G18" s="84">
        <v>2</v>
      </c>
      <c r="H18" s="84">
        <v>2</v>
      </c>
      <c r="I18" s="84">
        <v>2</v>
      </c>
      <c r="J18" s="84">
        <v>2</v>
      </c>
      <c r="K18" s="83"/>
      <c r="L18" s="84">
        <v>2</v>
      </c>
      <c r="M18" s="84">
        <v>2</v>
      </c>
      <c r="N18" s="85"/>
      <c r="O18" s="83"/>
      <c r="P18" s="83"/>
      <c r="Q18" s="83"/>
      <c r="R18" s="370">
        <v>2</v>
      </c>
      <c r="S18" s="370">
        <v>2</v>
      </c>
      <c r="T18" s="82">
        <v>2</v>
      </c>
      <c r="U18" s="81"/>
      <c r="V18" s="80"/>
      <c r="W18" s="80"/>
      <c r="X18" s="74">
        <v>2</v>
      </c>
      <c r="Y18" s="74">
        <v>2</v>
      </c>
      <c r="Z18" s="74">
        <v>2</v>
      </c>
      <c r="AA18" s="75"/>
      <c r="AB18" s="74">
        <v>2</v>
      </c>
      <c r="AC18" s="74">
        <v>2</v>
      </c>
      <c r="AD18" s="74">
        <v>2</v>
      </c>
      <c r="AE18" s="75"/>
      <c r="AF18" s="75"/>
      <c r="AG18" s="75"/>
      <c r="AH18" s="74">
        <v>2</v>
      </c>
      <c r="AI18" s="74">
        <v>2</v>
      </c>
      <c r="AJ18" s="75"/>
      <c r="AK18" s="78">
        <v>2</v>
      </c>
      <c r="AL18" s="78">
        <v>2</v>
      </c>
      <c r="AM18" s="74">
        <v>2</v>
      </c>
      <c r="AN18" s="74">
        <v>2</v>
      </c>
      <c r="AO18" s="74">
        <v>2</v>
      </c>
      <c r="AP18" s="371"/>
      <c r="AQ18" s="74">
        <v>2</v>
      </c>
      <c r="AR18" s="97"/>
      <c r="AS18" s="75"/>
      <c r="AT18" s="75"/>
      <c r="AU18" s="367"/>
      <c r="AV18" s="71"/>
      <c r="AW18" s="94"/>
      <c r="AX18" s="94"/>
      <c r="AY18" s="94"/>
      <c r="AZ18" s="94"/>
      <c r="BA18" s="94"/>
      <c r="BB18" s="94"/>
      <c r="BC18" s="94"/>
      <c r="BD18" s="93"/>
      <c r="BE18" s="68">
        <f>SUM(X18:AT18)</f>
        <v>28</v>
      </c>
      <c r="BF18" s="67">
        <f>D18+BE18</f>
        <v>50</v>
      </c>
    </row>
    <row r="19" spans="1:58" ht="27" customHeight="1" thickBot="1">
      <c r="A19" s="229" t="s">
        <v>28</v>
      </c>
      <c r="B19" s="188" t="s">
        <v>17</v>
      </c>
      <c r="C19" s="88">
        <f>D19+BE19</f>
        <v>50</v>
      </c>
      <c r="D19" s="87">
        <f>SUM(E19:U19)</f>
        <v>22</v>
      </c>
      <c r="E19" s="84">
        <v>2</v>
      </c>
      <c r="F19" s="84">
        <v>2</v>
      </c>
      <c r="G19" s="84">
        <v>2</v>
      </c>
      <c r="H19" s="84">
        <v>2</v>
      </c>
      <c r="I19" s="84">
        <v>2</v>
      </c>
      <c r="J19" s="84">
        <v>2</v>
      </c>
      <c r="K19" s="83"/>
      <c r="L19" s="84">
        <v>2</v>
      </c>
      <c r="M19" s="84">
        <v>2</v>
      </c>
      <c r="N19" s="85"/>
      <c r="O19" s="83"/>
      <c r="P19" s="83"/>
      <c r="Q19" s="83"/>
      <c r="R19" s="370">
        <v>2</v>
      </c>
      <c r="S19" s="370">
        <v>2</v>
      </c>
      <c r="T19" s="372">
        <v>2</v>
      </c>
      <c r="U19" s="81"/>
      <c r="V19" s="227"/>
      <c r="W19" s="131"/>
      <c r="X19" s="225">
        <v>2</v>
      </c>
      <c r="Y19" s="74">
        <v>2</v>
      </c>
      <c r="Z19" s="74">
        <v>2</v>
      </c>
      <c r="AA19" s="75"/>
      <c r="AB19" s="74">
        <v>2</v>
      </c>
      <c r="AC19" s="74">
        <v>2</v>
      </c>
      <c r="AD19" s="74">
        <v>2</v>
      </c>
      <c r="AE19" s="75"/>
      <c r="AF19" s="75"/>
      <c r="AG19" s="75"/>
      <c r="AH19" s="74">
        <v>2</v>
      </c>
      <c r="AI19" s="74">
        <v>2</v>
      </c>
      <c r="AJ19" s="75"/>
      <c r="AK19" s="78">
        <v>2</v>
      </c>
      <c r="AL19" s="78">
        <v>2</v>
      </c>
      <c r="AM19" s="74">
        <v>2</v>
      </c>
      <c r="AN19" s="74">
        <v>2</v>
      </c>
      <c r="AO19" s="74">
        <v>2</v>
      </c>
      <c r="AP19" s="505"/>
      <c r="AQ19" s="504">
        <v>2</v>
      </c>
      <c r="AR19" s="97"/>
      <c r="AS19" s="75"/>
      <c r="AT19" s="75"/>
      <c r="AU19" s="83"/>
      <c r="AV19" s="71"/>
      <c r="AW19" s="94"/>
      <c r="AX19" s="94"/>
      <c r="AY19" s="94"/>
      <c r="AZ19" s="94"/>
      <c r="BA19" s="94"/>
      <c r="BB19" s="94"/>
      <c r="BC19" s="94"/>
      <c r="BD19" s="93"/>
      <c r="BE19" s="68">
        <f>SUM(X19:AT19)</f>
        <v>28</v>
      </c>
      <c r="BF19" s="67">
        <f>D19+BE19</f>
        <v>50</v>
      </c>
    </row>
    <row r="20" spans="1:58" s="216" customFormat="1" ht="41.45" customHeight="1" thickBot="1">
      <c r="A20" s="762" t="s">
        <v>143</v>
      </c>
      <c r="B20" s="660"/>
      <c r="C20" s="163">
        <f>SUM(C21:C23)</f>
        <v>114</v>
      </c>
      <c r="D20" s="364">
        <f>SUM(D21:D23)</f>
        <v>44</v>
      </c>
      <c r="E20" s="214"/>
      <c r="F20" s="200"/>
      <c r="G20" s="200"/>
      <c r="H20" s="200"/>
      <c r="I20" s="206"/>
      <c r="J20" s="200"/>
      <c r="K20" s="201"/>
      <c r="L20" s="200"/>
      <c r="M20" s="200"/>
      <c r="N20" s="221"/>
      <c r="O20" s="201"/>
      <c r="P20" s="201"/>
      <c r="Q20" s="201"/>
      <c r="R20" s="365"/>
      <c r="S20" s="365"/>
      <c r="T20" s="206"/>
      <c r="U20" s="220"/>
      <c r="V20" s="219"/>
      <c r="W20" s="218"/>
      <c r="X20" s="208"/>
      <c r="Y20" s="208"/>
      <c r="Z20" s="207"/>
      <c r="AA20" s="201"/>
      <c r="AB20" s="365"/>
      <c r="AC20" s="206"/>
      <c r="AD20" s="204"/>
      <c r="AE20" s="202"/>
      <c r="AF20" s="202"/>
      <c r="AG20" s="202"/>
      <c r="AH20" s="204"/>
      <c r="AI20" s="204"/>
      <c r="AJ20" s="202"/>
      <c r="AK20" s="206"/>
      <c r="AL20" s="206"/>
      <c r="AM20" s="200"/>
      <c r="AN20" s="206"/>
      <c r="AO20" s="206"/>
      <c r="AP20" s="221"/>
      <c r="AQ20" s="365"/>
      <c r="AR20" s="366"/>
      <c r="AS20" s="367"/>
      <c r="AT20" s="367"/>
      <c r="AU20" s="367"/>
      <c r="AV20" s="71"/>
      <c r="AW20" s="94"/>
      <c r="AX20" s="94"/>
      <c r="AY20" s="94"/>
      <c r="AZ20" s="94"/>
      <c r="BA20" s="94"/>
      <c r="BB20" s="94"/>
      <c r="BC20" s="94"/>
      <c r="BD20" s="93"/>
      <c r="BE20" s="163">
        <f>SUM(BE21:BE21)</f>
        <v>28</v>
      </c>
      <c r="BF20" s="369">
        <f>SUM(BF21:BF23)</f>
        <v>114</v>
      </c>
    </row>
    <row r="21" spans="1:58" ht="84.75" customHeight="1" thickBot="1">
      <c r="A21" s="189" t="s">
        <v>40</v>
      </c>
      <c r="B21" s="188" t="s">
        <v>71</v>
      </c>
      <c r="C21" s="88">
        <f>D21+BE21</f>
        <v>50</v>
      </c>
      <c r="D21" s="87">
        <f>SUM(E21:U21)</f>
        <v>22</v>
      </c>
      <c r="E21" s="84">
        <v>2</v>
      </c>
      <c r="F21" s="84">
        <v>2</v>
      </c>
      <c r="G21" s="84">
        <v>2</v>
      </c>
      <c r="H21" s="84">
        <v>2</v>
      </c>
      <c r="I21" s="84">
        <v>2</v>
      </c>
      <c r="J21" s="84">
        <v>2</v>
      </c>
      <c r="K21" s="83"/>
      <c r="L21" s="84">
        <v>2</v>
      </c>
      <c r="M21" s="84">
        <v>2</v>
      </c>
      <c r="N21" s="85"/>
      <c r="O21" s="83"/>
      <c r="P21" s="83"/>
      <c r="Q21" s="83"/>
      <c r="R21" s="370">
        <v>2</v>
      </c>
      <c r="S21" s="370">
        <v>2</v>
      </c>
      <c r="T21" s="82">
        <v>2</v>
      </c>
      <c r="U21" s="81"/>
      <c r="V21" s="80"/>
      <c r="W21" s="79"/>
      <c r="X21" s="74">
        <v>2</v>
      </c>
      <c r="Y21" s="74">
        <v>2</v>
      </c>
      <c r="Z21" s="74">
        <v>2</v>
      </c>
      <c r="AA21" s="75"/>
      <c r="AB21" s="74">
        <v>2</v>
      </c>
      <c r="AC21" s="74">
        <v>2</v>
      </c>
      <c r="AD21" s="74">
        <v>2</v>
      </c>
      <c r="AE21" s="75"/>
      <c r="AF21" s="75"/>
      <c r="AG21" s="75"/>
      <c r="AH21" s="74">
        <v>2</v>
      </c>
      <c r="AI21" s="74">
        <v>2</v>
      </c>
      <c r="AJ21" s="75"/>
      <c r="AK21" s="78">
        <v>2</v>
      </c>
      <c r="AL21" s="78">
        <v>2</v>
      </c>
      <c r="AM21" s="74">
        <v>2</v>
      </c>
      <c r="AN21" s="74">
        <v>2</v>
      </c>
      <c r="AO21" s="206">
        <v>2</v>
      </c>
      <c r="AP21" s="221"/>
      <c r="AQ21" s="74">
        <v>2</v>
      </c>
      <c r="AR21" s="97"/>
      <c r="AS21" s="75"/>
      <c r="AT21" s="373"/>
      <c r="AU21" s="474"/>
      <c r="AV21" s="71"/>
      <c r="AW21" s="70"/>
      <c r="AX21" s="70"/>
      <c r="AY21" s="70"/>
      <c r="AZ21" s="70"/>
      <c r="BA21" s="70"/>
      <c r="BB21" s="70"/>
      <c r="BC21" s="70"/>
      <c r="BD21" s="69"/>
      <c r="BE21" s="68">
        <f>SUM(X21:AT21)</f>
        <v>28</v>
      </c>
      <c r="BF21" s="67">
        <f>D21+BE21</f>
        <v>50</v>
      </c>
    </row>
    <row r="22" spans="1:58" ht="84.75" customHeight="1" thickBot="1">
      <c r="A22" s="189" t="s">
        <v>42</v>
      </c>
      <c r="B22" s="427" t="s">
        <v>41</v>
      </c>
      <c r="C22" s="88">
        <f>D22+BE22</f>
        <v>36</v>
      </c>
      <c r="D22" s="87">
        <f>SUM(E22:U22)</f>
        <v>22</v>
      </c>
      <c r="E22" s="84">
        <v>2</v>
      </c>
      <c r="F22" s="84">
        <v>2</v>
      </c>
      <c r="G22" s="84">
        <v>2</v>
      </c>
      <c r="H22" s="84">
        <v>2</v>
      </c>
      <c r="I22" s="84">
        <v>2</v>
      </c>
      <c r="J22" s="84">
        <v>2</v>
      </c>
      <c r="K22" s="83"/>
      <c r="L22" s="84">
        <v>2</v>
      </c>
      <c r="M22" s="84">
        <v>2</v>
      </c>
      <c r="N22" s="85"/>
      <c r="O22" s="83"/>
      <c r="P22" s="83"/>
      <c r="Q22" s="83"/>
      <c r="R22" s="370">
        <v>2</v>
      </c>
      <c r="S22" s="370">
        <v>2</v>
      </c>
      <c r="T22" s="82">
        <v>2</v>
      </c>
      <c r="U22" s="81"/>
      <c r="V22" s="80"/>
      <c r="W22" s="79"/>
      <c r="X22" s="74">
        <v>1</v>
      </c>
      <c r="Y22" s="74">
        <v>1</v>
      </c>
      <c r="Z22" s="74">
        <v>1</v>
      </c>
      <c r="AA22" s="75"/>
      <c r="AB22" s="74">
        <v>1</v>
      </c>
      <c r="AC22" s="74">
        <v>1</v>
      </c>
      <c r="AD22" s="74">
        <v>1</v>
      </c>
      <c r="AE22" s="75"/>
      <c r="AF22" s="75"/>
      <c r="AG22" s="75"/>
      <c r="AH22" s="74">
        <v>1</v>
      </c>
      <c r="AI22" s="74">
        <v>1</v>
      </c>
      <c r="AJ22" s="75"/>
      <c r="AK22" s="78">
        <v>1</v>
      </c>
      <c r="AL22" s="78">
        <v>1</v>
      </c>
      <c r="AM22" s="74">
        <v>1</v>
      </c>
      <c r="AN22" s="74">
        <v>1</v>
      </c>
      <c r="AO22" s="206">
        <v>1</v>
      </c>
      <c r="AP22" s="221"/>
      <c r="AQ22" s="74">
        <v>1</v>
      </c>
      <c r="AR22" s="473"/>
      <c r="AS22" s="127"/>
      <c r="AT22" s="127"/>
      <c r="AU22" s="374"/>
      <c r="AV22" s="71"/>
      <c r="AW22" s="70"/>
      <c r="AX22" s="70"/>
      <c r="AY22" s="70"/>
      <c r="AZ22" s="70"/>
      <c r="BA22" s="70"/>
      <c r="BB22" s="70"/>
      <c r="BC22" s="70"/>
      <c r="BD22" s="69"/>
      <c r="BE22" s="68">
        <f>SUM(X22:AT22)</f>
        <v>14</v>
      </c>
      <c r="BF22" s="67">
        <f>D22+BE22</f>
        <v>36</v>
      </c>
    </row>
    <row r="23" spans="1:58" ht="84.75" customHeight="1" thickBot="1">
      <c r="A23" s="186" t="s">
        <v>50</v>
      </c>
      <c r="B23" s="185" t="s">
        <v>141</v>
      </c>
      <c r="C23" s="88">
        <f>D23+BE23</f>
        <v>28</v>
      </c>
      <c r="D23" s="87">
        <f>SUM(E23:U23)</f>
        <v>0</v>
      </c>
      <c r="E23" s="172"/>
      <c r="F23" s="172"/>
      <c r="G23" s="172"/>
      <c r="H23" s="172"/>
      <c r="I23" s="172"/>
      <c r="J23" s="172"/>
      <c r="K23" s="86"/>
      <c r="L23" s="172"/>
      <c r="M23" s="172"/>
      <c r="N23" s="173"/>
      <c r="O23" s="83"/>
      <c r="P23" s="83"/>
      <c r="Q23" s="83"/>
      <c r="R23" s="370"/>
      <c r="S23" s="370"/>
      <c r="T23" s="172"/>
      <c r="U23" s="81"/>
      <c r="V23" s="169"/>
      <c r="W23" s="169"/>
      <c r="X23" s="164">
        <v>2</v>
      </c>
      <c r="Y23" s="164">
        <v>2</v>
      </c>
      <c r="Z23" s="164">
        <v>2</v>
      </c>
      <c r="AA23" s="165"/>
      <c r="AB23" s="74">
        <v>2</v>
      </c>
      <c r="AC23" s="164">
        <v>2</v>
      </c>
      <c r="AD23" s="164">
        <v>2</v>
      </c>
      <c r="AE23" s="75"/>
      <c r="AF23" s="75"/>
      <c r="AG23" s="75"/>
      <c r="AH23" s="164">
        <v>2</v>
      </c>
      <c r="AI23" s="164">
        <v>2</v>
      </c>
      <c r="AJ23" s="165"/>
      <c r="AK23" s="164">
        <v>2</v>
      </c>
      <c r="AL23" s="164">
        <v>2</v>
      </c>
      <c r="AM23" s="164">
        <v>2</v>
      </c>
      <c r="AN23" s="164">
        <v>2</v>
      </c>
      <c r="AO23" s="164">
        <v>2</v>
      </c>
      <c r="AP23" s="377"/>
      <c r="AQ23" s="74">
        <v>2</v>
      </c>
      <c r="AR23" s="473"/>
      <c r="AS23" s="127"/>
      <c r="AT23" s="127"/>
      <c r="AU23" s="374"/>
      <c r="AV23" s="71"/>
      <c r="AW23" s="70"/>
      <c r="AX23" s="70"/>
      <c r="AY23" s="70"/>
      <c r="AZ23" s="70"/>
      <c r="BA23" s="70"/>
      <c r="BB23" s="70"/>
      <c r="BC23" s="70"/>
      <c r="BD23" s="69"/>
      <c r="BE23" s="68">
        <f>SUM(X23:AT23)</f>
        <v>28</v>
      </c>
      <c r="BF23" s="67">
        <f>D23+BE23</f>
        <v>28</v>
      </c>
    </row>
    <row r="24" spans="1:58" ht="84.75" customHeight="1" thickBot="1">
      <c r="A24" s="179" t="s">
        <v>51</v>
      </c>
      <c r="B24" s="178" t="s">
        <v>118</v>
      </c>
      <c r="C24" s="88">
        <f>D24+BE24</f>
        <v>14</v>
      </c>
      <c r="D24" s="87">
        <f>SUM(E24:U24)</f>
        <v>0</v>
      </c>
      <c r="E24" s="172"/>
      <c r="F24" s="172"/>
      <c r="G24" s="172"/>
      <c r="H24" s="172"/>
      <c r="I24" s="172"/>
      <c r="J24" s="172"/>
      <c r="K24" s="86"/>
      <c r="L24" s="172"/>
      <c r="M24" s="172"/>
      <c r="N24" s="173"/>
      <c r="O24" s="83"/>
      <c r="P24" s="83"/>
      <c r="Q24" s="83"/>
      <c r="R24" s="370"/>
      <c r="S24" s="370"/>
      <c r="T24" s="172"/>
      <c r="U24" s="81"/>
      <c r="V24" s="169"/>
      <c r="W24" s="169"/>
      <c r="X24" s="164">
        <v>1</v>
      </c>
      <c r="Y24" s="164">
        <v>1</v>
      </c>
      <c r="Z24" s="164">
        <v>1</v>
      </c>
      <c r="AA24" s="165"/>
      <c r="AB24" s="74">
        <v>1</v>
      </c>
      <c r="AC24" s="164">
        <v>1</v>
      </c>
      <c r="AD24" s="164">
        <v>1</v>
      </c>
      <c r="AE24" s="75"/>
      <c r="AF24" s="75"/>
      <c r="AG24" s="75"/>
      <c r="AH24" s="164">
        <v>1</v>
      </c>
      <c r="AI24" s="164">
        <v>1</v>
      </c>
      <c r="AJ24" s="165"/>
      <c r="AK24" s="164">
        <v>1</v>
      </c>
      <c r="AL24" s="164">
        <v>1</v>
      </c>
      <c r="AM24" s="164">
        <v>1</v>
      </c>
      <c r="AN24" s="164">
        <v>1</v>
      </c>
      <c r="AO24" s="164">
        <v>1</v>
      </c>
      <c r="AP24" s="377"/>
      <c r="AQ24" s="74">
        <v>1</v>
      </c>
      <c r="AR24" s="473"/>
      <c r="AS24" s="127"/>
      <c r="AT24" s="127"/>
      <c r="AU24" s="374"/>
      <c r="AV24" s="71"/>
      <c r="AW24" s="70"/>
      <c r="AX24" s="70"/>
      <c r="AY24" s="70"/>
      <c r="AZ24" s="70"/>
      <c r="BA24" s="70"/>
      <c r="BB24" s="70"/>
      <c r="BC24" s="70"/>
      <c r="BD24" s="69"/>
      <c r="BE24" s="68">
        <f>SUM(X24:AT24)</f>
        <v>14</v>
      </c>
      <c r="BF24" s="67">
        <f>D24+BE24</f>
        <v>14</v>
      </c>
    </row>
    <row r="25" spans="1:58" ht="68.45" customHeight="1" thickBot="1">
      <c r="A25" s="186" t="s">
        <v>52</v>
      </c>
      <c r="B25" s="185" t="s">
        <v>96</v>
      </c>
      <c r="C25" s="88">
        <f>D25+BE25</f>
        <v>28</v>
      </c>
      <c r="D25" s="87">
        <f>SUM(E25:U25)</f>
        <v>0</v>
      </c>
      <c r="E25" s="172"/>
      <c r="F25" s="172"/>
      <c r="G25" s="172"/>
      <c r="H25" s="172"/>
      <c r="I25" s="172"/>
      <c r="J25" s="172"/>
      <c r="K25" s="86"/>
      <c r="L25" s="172"/>
      <c r="M25" s="172"/>
      <c r="N25" s="173"/>
      <c r="O25" s="83"/>
      <c r="P25" s="83"/>
      <c r="Q25" s="83"/>
      <c r="R25" s="370"/>
      <c r="S25" s="370"/>
      <c r="T25" s="172"/>
      <c r="U25" s="81"/>
      <c r="V25" s="169"/>
      <c r="W25" s="169"/>
      <c r="X25" s="164">
        <v>2</v>
      </c>
      <c r="Y25" s="164">
        <v>2</v>
      </c>
      <c r="Z25" s="164">
        <v>2</v>
      </c>
      <c r="AA25" s="165"/>
      <c r="AB25" s="74">
        <v>2</v>
      </c>
      <c r="AC25" s="164">
        <v>2</v>
      </c>
      <c r="AD25" s="164">
        <v>2</v>
      </c>
      <c r="AE25" s="75"/>
      <c r="AF25" s="75"/>
      <c r="AG25" s="75"/>
      <c r="AH25" s="164">
        <v>2</v>
      </c>
      <c r="AI25" s="164">
        <v>2</v>
      </c>
      <c r="AJ25" s="165"/>
      <c r="AK25" s="164">
        <v>2</v>
      </c>
      <c r="AL25" s="164">
        <v>2</v>
      </c>
      <c r="AM25" s="164">
        <v>2</v>
      </c>
      <c r="AN25" s="164">
        <v>2</v>
      </c>
      <c r="AO25" s="164">
        <v>2</v>
      </c>
      <c r="AP25" s="377"/>
      <c r="AQ25" s="74">
        <v>2</v>
      </c>
      <c r="AR25" s="473"/>
      <c r="AS25" s="127"/>
      <c r="AT25" s="127"/>
      <c r="AU25" s="374"/>
      <c r="AV25" s="71"/>
      <c r="AW25" s="70"/>
      <c r="AX25" s="70"/>
      <c r="AY25" s="70"/>
      <c r="AZ25" s="70"/>
      <c r="BA25" s="70"/>
      <c r="BB25" s="70"/>
      <c r="BC25" s="70"/>
      <c r="BD25" s="69"/>
      <c r="BE25" s="68">
        <f>SUM(X25:AT25)</f>
        <v>28</v>
      </c>
      <c r="BF25" s="67">
        <f>D25+BE25</f>
        <v>28</v>
      </c>
    </row>
    <row r="26" spans="1:58" ht="60.6" customHeight="1" thickBot="1">
      <c r="A26" s="724" t="s">
        <v>140</v>
      </c>
      <c r="B26" s="725"/>
      <c r="C26" s="174">
        <f>SUM(C27:C39)</f>
        <v>635</v>
      </c>
      <c r="D26" s="364">
        <f>SUM(D27:D39)</f>
        <v>331</v>
      </c>
      <c r="E26" s="172"/>
      <c r="F26" s="172"/>
      <c r="G26" s="172"/>
      <c r="H26" s="172"/>
      <c r="I26" s="172"/>
      <c r="J26" s="172"/>
      <c r="K26" s="86"/>
      <c r="L26" s="172"/>
      <c r="M26" s="172"/>
      <c r="N26" s="173"/>
      <c r="O26" s="86"/>
      <c r="P26" s="86"/>
      <c r="Q26" s="86"/>
      <c r="R26" s="375"/>
      <c r="S26" s="375"/>
      <c r="T26" s="171"/>
      <c r="U26" s="170"/>
      <c r="V26" s="169"/>
      <c r="W26" s="169"/>
      <c r="X26" s="164"/>
      <c r="Y26" s="164"/>
      <c r="Z26" s="168"/>
      <c r="AA26" s="166"/>
      <c r="AB26" s="376"/>
      <c r="AC26" s="168"/>
      <c r="AD26" s="164"/>
      <c r="AE26" s="165"/>
      <c r="AF26" s="165"/>
      <c r="AG26" s="165"/>
      <c r="AH26" s="164"/>
      <c r="AI26" s="164"/>
      <c r="AJ26" s="165"/>
      <c r="AK26" s="168"/>
      <c r="AL26" s="168"/>
      <c r="AM26" s="164"/>
      <c r="AN26" s="164"/>
      <c r="AO26" s="164"/>
      <c r="AP26" s="377"/>
      <c r="AQ26" s="164"/>
      <c r="AR26" s="167"/>
      <c r="AS26" s="475"/>
      <c r="AT26" s="475"/>
      <c r="AU26" s="475"/>
      <c r="AV26" s="71"/>
      <c r="AW26" s="70"/>
      <c r="AX26" s="70"/>
      <c r="AY26" s="70"/>
      <c r="AZ26" s="70"/>
      <c r="BA26" s="70"/>
      <c r="BB26" s="70"/>
      <c r="BC26" s="70"/>
      <c r="BD26" s="69"/>
      <c r="BE26" s="163">
        <f>SUM(BE27:BE39)</f>
        <v>304</v>
      </c>
      <c r="BF26" s="369">
        <f>SUM(BF27:BF39)</f>
        <v>635</v>
      </c>
    </row>
    <row r="27" spans="1:58" ht="49.9" customHeight="1" thickBot="1">
      <c r="A27" s="481" t="s">
        <v>53</v>
      </c>
      <c r="B27" s="158" t="s">
        <v>73</v>
      </c>
      <c r="C27" s="88">
        <f t="shared" ref="C27:C39" si="2">D27+BE27</f>
        <v>50</v>
      </c>
      <c r="D27" s="87">
        <f t="shared" ref="D27:D39" si="3">SUM(E27:U27)</f>
        <v>22</v>
      </c>
      <c r="E27" s="84">
        <v>2</v>
      </c>
      <c r="F27" s="84">
        <v>2</v>
      </c>
      <c r="G27" s="84">
        <v>2</v>
      </c>
      <c r="H27" s="84">
        <v>2</v>
      </c>
      <c r="I27" s="84">
        <v>2</v>
      </c>
      <c r="J27" s="84">
        <v>2</v>
      </c>
      <c r="K27" s="83"/>
      <c r="L27" s="84">
        <v>2</v>
      </c>
      <c r="M27" s="84">
        <v>2</v>
      </c>
      <c r="N27" s="85"/>
      <c r="O27" s="83"/>
      <c r="P27" s="83"/>
      <c r="Q27" s="83"/>
      <c r="R27" s="370">
        <v>2</v>
      </c>
      <c r="S27" s="370">
        <v>2</v>
      </c>
      <c r="T27" s="82">
        <v>2</v>
      </c>
      <c r="U27" s="81"/>
      <c r="V27" s="80"/>
      <c r="W27" s="79"/>
      <c r="X27" s="74">
        <v>2</v>
      </c>
      <c r="Y27" s="74">
        <v>2</v>
      </c>
      <c r="Z27" s="74">
        <v>2</v>
      </c>
      <c r="AA27" s="75"/>
      <c r="AB27" s="74">
        <v>2</v>
      </c>
      <c r="AC27" s="74">
        <v>2</v>
      </c>
      <c r="AD27" s="74">
        <v>2</v>
      </c>
      <c r="AE27" s="75"/>
      <c r="AF27" s="75"/>
      <c r="AG27" s="75"/>
      <c r="AH27" s="74">
        <v>2</v>
      </c>
      <c r="AI27" s="74">
        <v>2</v>
      </c>
      <c r="AJ27" s="75"/>
      <c r="AK27" s="78">
        <v>2</v>
      </c>
      <c r="AL27" s="78">
        <v>2</v>
      </c>
      <c r="AM27" s="74">
        <v>2</v>
      </c>
      <c r="AN27" s="74">
        <v>2</v>
      </c>
      <c r="AO27" s="74">
        <v>2</v>
      </c>
      <c r="AP27" s="371"/>
      <c r="AQ27" s="74">
        <v>2</v>
      </c>
      <c r="AR27" s="167"/>
      <c r="AS27" s="75"/>
      <c r="AT27" s="75"/>
      <c r="AU27" s="378"/>
      <c r="AV27" s="71"/>
      <c r="AW27" s="70"/>
      <c r="AX27" s="70"/>
      <c r="AY27" s="70"/>
      <c r="AZ27" s="70"/>
      <c r="BA27" s="70"/>
      <c r="BB27" s="70"/>
      <c r="BC27" s="70"/>
      <c r="BD27" s="69"/>
      <c r="BE27" s="68">
        <f t="shared" ref="BE27:BE36" si="4">SUM(X27:AT27)</f>
        <v>28</v>
      </c>
      <c r="BF27" s="67">
        <f t="shared" ref="BF27:BF39" si="5">D27+BE27</f>
        <v>50</v>
      </c>
    </row>
    <row r="28" spans="1:58" s="120" customFormat="1" ht="34.15" customHeight="1" thickBot="1">
      <c r="A28" s="480" t="s">
        <v>54</v>
      </c>
      <c r="B28" s="158" t="s">
        <v>74</v>
      </c>
      <c r="C28" s="88">
        <f t="shared" si="2"/>
        <v>60</v>
      </c>
      <c r="D28" s="87">
        <f t="shared" si="3"/>
        <v>32</v>
      </c>
      <c r="E28" s="84">
        <v>2</v>
      </c>
      <c r="F28" s="84">
        <v>2</v>
      </c>
      <c r="G28" s="84">
        <v>2</v>
      </c>
      <c r="H28" s="84">
        <v>2</v>
      </c>
      <c r="I28" s="84">
        <v>2</v>
      </c>
      <c r="J28" s="84">
        <v>2</v>
      </c>
      <c r="K28" s="83"/>
      <c r="L28" s="84">
        <v>2</v>
      </c>
      <c r="M28" s="84">
        <v>2</v>
      </c>
      <c r="N28" s="85"/>
      <c r="O28" s="83"/>
      <c r="P28" s="83"/>
      <c r="Q28" s="83"/>
      <c r="R28" s="370">
        <v>2</v>
      </c>
      <c r="S28" s="370">
        <v>2</v>
      </c>
      <c r="T28" s="82">
        <v>2</v>
      </c>
      <c r="U28" s="156">
        <v>10</v>
      </c>
      <c r="V28" s="80"/>
      <c r="W28" s="155"/>
      <c r="X28" s="74">
        <v>2</v>
      </c>
      <c r="Y28" s="74">
        <v>2</v>
      </c>
      <c r="Z28" s="74">
        <v>2</v>
      </c>
      <c r="AA28" s="75"/>
      <c r="AB28" s="74">
        <v>2</v>
      </c>
      <c r="AC28" s="74">
        <v>2</v>
      </c>
      <c r="AD28" s="74">
        <v>2</v>
      </c>
      <c r="AE28" s="75"/>
      <c r="AF28" s="75"/>
      <c r="AG28" s="75"/>
      <c r="AH28" s="74">
        <v>2</v>
      </c>
      <c r="AI28" s="74">
        <v>2</v>
      </c>
      <c r="AJ28" s="75"/>
      <c r="AK28" s="78">
        <v>2</v>
      </c>
      <c r="AL28" s="78">
        <v>2</v>
      </c>
      <c r="AM28" s="74">
        <v>2</v>
      </c>
      <c r="AN28" s="74">
        <v>2</v>
      </c>
      <c r="AO28" s="74">
        <v>2</v>
      </c>
      <c r="AP28" s="371"/>
      <c r="AQ28" s="74">
        <v>2</v>
      </c>
      <c r="AR28" s="97"/>
      <c r="AS28" s="75"/>
      <c r="AT28" s="75"/>
      <c r="AU28" s="378"/>
      <c r="AV28" s="71"/>
      <c r="AW28" s="70"/>
      <c r="AX28" s="70"/>
      <c r="AY28" s="70"/>
      <c r="AZ28" s="70"/>
      <c r="BA28" s="70"/>
      <c r="BB28" s="70"/>
      <c r="BC28" s="70"/>
      <c r="BD28" s="69"/>
      <c r="BE28" s="68">
        <f>SUM(X28:AT28)</f>
        <v>28</v>
      </c>
      <c r="BF28" s="67">
        <f>D28+BE28</f>
        <v>60</v>
      </c>
    </row>
    <row r="29" spans="1:58" s="120" customFormat="1" ht="45.75" customHeight="1" thickBot="1">
      <c r="A29" s="479" t="s">
        <v>54</v>
      </c>
      <c r="B29" s="158" t="s">
        <v>182</v>
      </c>
      <c r="C29" s="88">
        <f>D29+BE29</f>
        <v>8</v>
      </c>
      <c r="D29" s="87">
        <f>SUM(E29:U29)</f>
        <v>8</v>
      </c>
      <c r="E29" s="84"/>
      <c r="F29" s="84"/>
      <c r="G29" s="84"/>
      <c r="H29" s="84"/>
      <c r="I29" s="84"/>
      <c r="J29" s="84"/>
      <c r="K29" s="83"/>
      <c r="L29" s="84"/>
      <c r="M29" s="84"/>
      <c r="N29" s="85"/>
      <c r="O29" s="83"/>
      <c r="P29" s="83"/>
      <c r="Q29" s="83"/>
      <c r="R29" s="370"/>
      <c r="S29" s="370"/>
      <c r="T29" s="82"/>
      <c r="U29" s="156">
        <v>8</v>
      </c>
      <c r="V29" s="80"/>
      <c r="W29" s="155"/>
      <c r="X29" s="74"/>
      <c r="Y29" s="74"/>
      <c r="Z29" s="74"/>
      <c r="AA29" s="75"/>
      <c r="AB29" s="74"/>
      <c r="AC29" s="74"/>
      <c r="AD29" s="74"/>
      <c r="AE29" s="75"/>
      <c r="AF29" s="75"/>
      <c r="AG29" s="75"/>
      <c r="AH29" s="74"/>
      <c r="AI29" s="74"/>
      <c r="AJ29" s="75"/>
      <c r="AK29" s="78"/>
      <c r="AL29" s="78"/>
      <c r="AM29" s="74"/>
      <c r="AN29" s="74"/>
      <c r="AO29" s="74"/>
      <c r="AP29" s="371"/>
      <c r="AQ29" s="74"/>
      <c r="AR29" s="97"/>
      <c r="AS29" s="75"/>
      <c r="AT29" s="75"/>
      <c r="AU29" s="378"/>
      <c r="AV29" s="71"/>
      <c r="AW29" s="70"/>
      <c r="AX29" s="70"/>
      <c r="AY29" s="70"/>
      <c r="AZ29" s="70"/>
      <c r="BA29" s="70"/>
      <c r="BB29" s="70"/>
      <c r="BC29" s="70"/>
      <c r="BD29" s="69"/>
      <c r="BE29" s="68">
        <f>SUM(X29:AT29)</f>
        <v>0</v>
      </c>
      <c r="BF29" s="67">
        <f>D29+BE29</f>
        <v>8</v>
      </c>
    </row>
    <row r="30" spans="1:58" ht="45.75" customHeight="1" thickBot="1">
      <c r="A30" s="479" t="s">
        <v>55</v>
      </c>
      <c r="B30" s="158" t="s">
        <v>61</v>
      </c>
      <c r="C30" s="88">
        <f t="shared" si="2"/>
        <v>61</v>
      </c>
      <c r="D30" s="87">
        <f t="shared" si="3"/>
        <v>33</v>
      </c>
      <c r="E30" s="84">
        <v>3</v>
      </c>
      <c r="F30" s="84">
        <v>3</v>
      </c>
      <c r="G30" s="84">
        <v>3</v>
      </c>
      <c r="H30" s="84">
        <v>3</v>
      </c>
      <c r="I30" s="84">
        <v>3</v>
      </c>
      <c r="J30" s="84">
        <v>3</v>
      </c>
      <c r="K30" s="83"/>
      <c r="L30" s="84">
        <v>3</v>
      </c>
      <c r="M30" s="84">
        <v>3</v>
      </c>
      <c r="N30" s="85"/>
      <c r="O30" s="83"/>
      <c r="P30" s="83"/>
      <c r="Q30" s="83"/>
      <c r="R30" s="370">
        <v>3</v>
      </c>
      <c r="S30" s="370">
        <v>3</v>
      </c>
      <c r="T30" s="82">
        <v>3</v>
      </c>
      <c r="U30" s="81"/>
      <c r="V30" s="80"/>
      <c r="W30" s="79"/>
      <c r="X30" s="74">
        <v>2</v>
      </c>
      <c r="Y30" s="74">
        <v>2</v>
      </c>
      <c r="Z30" s="74">
        <v>2</v>
      </c>
      <c r="AA30" s="75"/>
      <c r="AB30" s="74">
        <v>2</v>
      </c>
      <c r="AC30" s="74">
        <v>2</v>
      </c>
      <c r="AD30" s="74">
        <v>2</v>
      </c>
      <c r="AE30" s="75"/>
      <c r="AF30" s="75"/>
      <c r="AG30" s="75"/>
      <c r="AH30" s="74">
        <v>2</v>
      </c>
      <c r="AI30" s="74">
        <v>2</v>
      </c>
      <c r="AJ30" s="75"/>
      <c r="AK30" s="78">
        <v>2</v>
      </c>
      <c r="AL30" s="78">
        <v>2</v>
      </c>
      <c r="AM30" s="74">
        <v>2</v>
      </c>
      <c r="AN30" s="74">
        <v>2</v>
      </c>
      <c r="AO30" s="74">
        <v>2</v>
      </c>
      <c r="AP30" s="371"/>
      <c r="AQ30" s="99">
        <v>2</v>
      </c>
      <c r="AR30" s="97"/>
      <c r="AS30" s="75"/>
      <c r="AT30" s="75"/>
      <c r="AU30" s="378"/>
      <c r="AV30" s="71"/>
      <c r="AW30" s="70"/>
      <c r="AX30" s="70"/>
      <c r="AY30" s="70"/>
      <c r="AZ30" s="70"/>
      <c r="BA30" s="70"/>
      <c r="BB30" s="70"/>
      <c r="BC30" s="70"/>
      <c r="BD30" s="69"/>
      <c r="BE30" s="68">
        <f>SUM(X30:AT30)</f>
        <v>28</v>
      </c>
      <c r="BF30" s="67">
        <f>D30+BE30</f>
        <v>61</v>
      </c>
    </row>
    <row r="31" spans="1:58" s="120" customFormat="1" ht="63" customHeight="1" thickBot="1">
      <c r="A31" s="90" t="s">
        <v>75</v>
      </c>
      <c r="B31" s="89" t="s">
        <v>76</v>
      </c>
      <c r="C31" s="88">
        <f t="shared" si="2"/>
        <v>50</v>
      </c>
      <c r="D31" s="87">
        <f t="shared" si="3"/>
        <v>22</v>
      </c>
      <c r="E31" s="84">
        <v>2</v>
      </c>
      <c r="F31" s="84">
        <v>2</v>
      </c>
      <c r="G31" s="84">
        <v>2</v>
      </c>
      <c r="H31" s="84">
        <v>2</v>
      </c>
      <c r="I31" s="84">
        <v>2</v>
      </c>
      <c r="J31" s="84">
        <v>2</v>
      </c>
      <c r="K31" s="83"/>
      <c r="L31" s="84">
        <v>2</v>
      </c>
      <c r="M31" s="84">
        <v>2</v>
      </c>
      <c r="N31" s="85"/>
      <c r="O31" s="83"/>
      <c r="P31" s="83"/>
      <c r="Q31" s="83"/>
      <c r="R31" s="370">
        <v>2</v>
      </c>
      <c r="S31" s="370">
        <v>2</v>
      </c>
      <c r="T31" s="157">
        <v>2</v>
      </c>
      <c r="U31" s="81"/>
      <c r="V31" s="80"/>
      <c r="W31" s="155"/>
      <c r="X31" s="74">
        <v>2</v>
      </c>
      <c r="Y31" s="74">
        <v>2</v>
      </c>
      <c r="Z31" s="74">
        <v>2</v>
      </c>
      <c r="AA31" s="75"/>
      <c r="AB31" s="74">
        <v>2</v>
      </c>
      <c r="AC31" s="74">
        <v>2</v>
      </c>
      <c r="AD31" s="74">
        <v>2</v>
      </c>
      <c r="AE31" s="75"/>
      <c r="AF31" s="75"/>
      <c r="AG31" s="75"/>
      <c r="AH31" s="74">
        <v>2</v>
      </c>
      <c r="AI31" s="74">
        <v>2</v>
      </c>
      <c r="AJ31" s="75"/>
      <c r="AK31" s="78">
        <v>2</v>
      </c>
      <c r="AL31" s="78">
        <v>2</v>
      </c>
      <c r="AM31" s="74">
        <v>2</v>
      </c>
      <c r="AN31" s="74">
        <v>2</v>
      </c>
      <c r="AO31" s="74">
        <v>2</v>
      </c>
      <c r="AP31" s="371"/>
      <c r="AQ31" s="74">
        <v>2</v>
      </c>
      <c r="AR31" s="97"/>
      <c r="AS31" s="75"/>
      <c r="AT31" s="75"/>
      <c r="AU31" s="378"/>
      <c r="AV31" s="71"/>
      <c r="AW31" s="70"/>
      <c r="AX31" s="70"/>
      <c r="AY31" s="70"/>
      <c r="AZ31" s="70"/>
      <c r="BA31" s="70"/>
      <c r="BB31" s="70"/>
      <c r="BC31" s="70"/>
      <c r="BD31" s="69"/>
      <c r="BE31" s="68">
        <f t="shared" si="4"/>
        <v>28</v>
      </c>
      <c r="BF31" s="67">
        <f t="shared" si="5"/>
        <v>50</v>
      </c>
    </row>
    <row r="32" spans="1:58" ht="34.9" customHeight="1" thickBot="1">
      <c r="A32" s="745" t="s">
        <v>77</v>
      </c>
      <c r="B32" s="89" t="s">
        <v>78</v>
      </c>
      <c r="C32" s="88">
        <f t="shared" si="2"/>
        <v>32</v>
      </c>
      <c r="D32" s="87">
        <f t="shared" si="3"/>
        <v>32</v>
      </c>
      <c r="E32" s="84">
        <v>2</v>
      </c>
      <c r="F32" s="84">
        <v>2</v>
      </c>
      <c r="G32" s="84">
        <v>2</v>
      </c>
      <c r="H32" s="84">
        <v>2</v>
      </c>
      <c r="I32" s="84">
        <v>2</v>
      </c>
      <c r="J32" s="84">
        <v>2</v>
      </c>
      <c r="K32" s="83"/>
      <c r="L32" s="84">
        <v>2</v>
      </c>
      <c r="M32" s="84">
        <v>2</v>
      </c>
      <c r="N32" s="85"/>
      <c r="O32" s="83"/>
      <c r="P32" s="83"/>
      <c r="Q32" s="83"/>
      <c r="R32" s="370">
        <v>2</v>
      </c>
      <c r="S32" s="370">
        <v>2</v>
      </c>
      <c r="T32" s="82">
        <v>2</v>
      </c>
      <c r="U32" s="156">
        <v>10</v>
      </c>
      <c r="V32" s="80"/>
      <c r="W32" s="79"/>
      <c r="X32" s="74"/>
      <c r="Y32" s="74"/>
      <c r="Z32" s="74"/>
      <c r="AA32" s="75"/>
      <c r="AB32" s="74"/>
      <c r="AC32" s="74"/>
      <c r="AD32" s="74"/>
      <c r="AE32" s="75"/>
      <c r="AF32" s="75"/>
      <c r="AG32" s="75"/>
      <c r="AH32" s="74"/>
      <c r="AI32" s="74"/>
      <c r="AJ32" s="75"/>
      <c r="AK32" s="78"/>
      <c r="AL32" s="78"/>
      <c r="AM32" s="74"/>
      <c r="AN32" s="74"/>
      <c r="AO32" s="74"/>
      <c r="AP32" s="371"/>
      <c r="AQ32" s="74"/>
      <c r="AR32" s="97"/>
      <c r="AS32" s="75"/>
      <c r="AT32" s="75"/>
      <c r="AU32" s="378"/>
      <c r="AV32" s="71"/>
      <c r="AW32" s="70"/>
      <c r="AX32" s="70"/>
      <c r="AY32" s="70"/>
      <c r="AZ32" s="70"/>
      <c r="BA32" s="70"/>
      <c r="BB32" s="70"/>
      <c r="BC32" s="70"/>
      <c r="BD32" s="69"/>
      <c r="BE32" s="68">
        <f t="shared" si="4"/>
        <v>0</v>
      </c>
      <c r="BF32" s="67">
        <f t="shared" si="5"/>
        <v>32</v>
      </c>
    </row>
    <row r="33" spans="1:58" ht="29.25" customHeight="1" thickBot="1">
      <c r="A33" s="746"/>
      <c r="B33" s="89" t="s">
        <v>136</v>
      </c>
      <c r="C33" s="88">
        <f>D33+BE33</f>
        <v>8</v>
      </c>
      <c r="D33" s="87">
        <f>SUM(E33:U33)</f>
        <v>8</v>
      </c>
      <c r="E33" s="84"/>
      <c r="F33" s="84"/>
      <c r="G33" s="84"/>
      <c r="H33" s="84"/>
      <c r="I33" s="84"/>
      <c r="J33" s="84"/>
      <c r="K33" s="83"/>
      <c r="L33" s="84"/>
      <c r="M33" s="84"/>
      <c r="N33" s="85"/>
      <c r="O33" s="83"/>
      <c r="P33" s="83"/>
      <c r="Q33" s="83"/>
      <c r="R33" s="370"/>
      <c r="S33" s="370"/>
      <c r="T33" s="82"/>
      <c r="U33" s="156">
        <v>8</v>
      </c>
      <c r="V33" s="80"/>
      <c r="W33" s="79"/>
      <c r="X33" s="74"/>
      <c r="Y33" s="74"/>
      <c r="Z33" s="74"/>
      <c r="AA33" s="75"/>
      <c r="AB33" s="74"/>
      <c r="AC33" s="74"/>
      <c r="AD33" s="74"/>
      <c r="AE33" s="75"/>
      <c r="AF33" s="75"/>
      <c r="AG33" s="75"/>
      <c r="AH33" s="74"/>
      <c r="AI33" s="74"/>
      <c r="AJ33" s="75"/>
      <c r="AK33" s="78"/>
      <c r="AL33" s="78"/>
      <c r="AM33" s="74"/>
      <c r="AN33" s="74"/>
      <c r="AO33" s="74"/>
      <c r="AP33" s="371"/>
      <c r="AQ33" s="74"/>
      <c r="AR33" s="97"/>
      <c r="AS33" s="75"/>
      <c r="AT33" s="75"/>
      <c r="AU33" s="378"/>
      <c r="AV33" s="71"/>
      <c r="AW33" s="70"/>
      <c r="AX33" s="70"/>
      <c r="AY33" s="70"/>
      <c r="AZ33" s="70"/>
      <c r="BA33" s="70"/>
      <c r="BB33" s="70"/>
      <c r="BC33" s="70"/>
      <c r="BD33" s="69"/>
      <c r="BE33" s="68">
        <f>SUM(X33:AT33)</f>
        <v>0</v>
      </c>
      <c r="BF33" s="67">
        <f>D33+BE33</f>
        <v>8</v>
      </c>
    </row>
    <row r="34" spans="1:58" ht="34.9" customHeight="1" thickBot="1">
      <c r="A34" s="90" t="s">
        <v>79</v>
      </c>
      <c r="B34" s="89" t="s">
        <v>80</v>
      </c>
      <c r="C34" s="88">
        <f t="shared" si="2"/>
        <v>39</v>
      </c>
      <c r="D34" s="87">
        <f t="shared" si="3"/>
        <v>11</v>
      </c>
      <c r="E34" s="84">
        <v>1</v>
      </c>
      <c r="F34" s="84">
        <v>1</v>
      </c>
      <c r="G34" s="84">
        <v>1</v>
      </c>
      <c r="H34" s="84">
        <v>1</v>
      </c>
      <c r="I34" s="84">
        <v>1</v>
      </c>
      <c r="J34" s="84">
        <v>1</v>
      </c>
      <c r="K34" s="83"/>
      <c r="L34" s="84">
        <v>1</v>
      </c>
      <c r="M34" s="84">
        <v>1</v>
      </c>
      <c r="N34" s="85"/>
      <c r="O34" s="83"/>
      <c r="P34" s="83"/>
      <c r="Q34" s="83"/>
      <c r="R34" s="370">
        <v>1</v>
      </c>
      <c r="S34" s="370">
        <v>1</v>
      </c>
      <c r="T34" s="82">
        <v>1</v>
      </c>
      <c r="U34" s="81"/>
      <c r="V34" s="80"/>
      <c r="W34" s="79"/>
      <c r="X34" s="74">
        <v>2</v>
      </c>
      <c r="Y34" s="74">
        <v>2</v>
      </c>
      <c r="Z34" s="74">
        <v>2</v>
      </c>
      <c r="AA34" s="75"/>
      <c r="AB34" s="74">
        <v>2</v>
      </c>
      <c r="AC34" s="74">
        <v>2</v>
      </c>
      <c r="AD34" s="74">
        <v>2</v>
      </c>
      <c r="AE34" s="75"/>
      <c r="AF34" s="75"/>
      <c r="AG34" s="75"/>
      <c r="AH34" s="74">
        <v>2</v>
      </c>
      <c r="AI34" s="74">
        <v>2</v>
      </c>
      <c r="AJ34" s="75"/>
      <c r="AK34" s="78">
        <v>2</v>
      </c>
      <c r="AL34" s="78">
        <v>2</v>
      </c>
      <c r="AM34" s="74">
        <v>2</v>
      </c>
      <c r="AN34" s="74">
        <v>2</v>
      </c>
      <c r="AO34" s="74">
        <v>2</v>
      </c>
      <c r="AP34" s="371"/>
      <c r="AQ34" s="184">
        <v>2</v>
      </c>
      <c r="AR34" s="97"/>
      <c r="AS34" s="75"/>
      <c r="AT34" s="75"/>
      <c r="AU34" s="378"/>
      <c r="AV34" s="71"/>
      <c r="AW34" s="70"/>
      <c r="AX34" s="70"/>
      <c r="AY34" s="70"/>
      <c r="AZ34" s="70"/>
      <c r="BA34" s="70"/>
      <c r="BB34" s="70"/>
      <c r="BC34" s="70"/>
      <c r="BD34" s="69"/>
      <c r="BE34" s="68">
        <f>SUM(X34:AT34)</f>
        <v>28</v>
      </c>
      <c r="BF34" s="67">
        <f>D34+BE34</f>
        <v>39</v>
      </c>
    </row>
    <row r="35" spans="1:58" ht="34.15" customHeight="1" thickBot="1">
      <c r="A35" s="90" t="s">
        <v>81</v>
      </c>
      <c r="B35" s="89" t="s">
        <v>82</v>
      </c>
      <c r="C35" s="88">
        <f t="shared" si="2"/>
        <v>11</v>
      </c>
      <c r="D35" s="87">
        <f t="shared" si="3"/>
        <v>11</v>
      </c>
      <c r="E35" s="84">
        <v>1</v>
      </c>
      <c r="F35" s="84">
        <v>1</v>
      </c>
      <c r="G35" s="84">
        <v>1</v>
      </c>
      <c r="H35" s="84">
        <v>1</v>
      </c>
      <c r="I35" s="84">
        <v>1</v>
      </c>
      <c r="J35" s="84">
        <v>1</v>
      </c>
      <c r="K35" s="83"/>
      <c r="L35" s="84">
        <v>1</v>
      </c>
      <c r="M35" s="84">
        <v>1</v>
      </c>
      <c r="N35" s="85"/>
      <c r="O35" s="83"/>
      <c r="P35" s="83"/>
      <c r="Q35" s="83"/>
      <c r="R35" s="370">
        <v>1</v>
      </c>
      <c r="S35" s="370">
        <v>1</v>
      </c>
      <c r="T35" s="184">
        <v>1</v>
      </c>
      <c r="U35" s="81"/>
      <c r="V35" s="80"/>
      <c r="W35" s="79"/>
      <c r="X35" s="74"/>
      <c r="Y35" s="74"/>
      <c r="Z35" s="74"/>
      <c r="AA35" s="75"/>
      <c r="AB35" s="74"/>
      <c r="AC35" s="74"/>
      <c r="AD35" s="74"/>
      <c r="AE35" s="75"/>
      <c r="AF35" s="75"/>
      <c r="AG35" s="75"/>
      <c r="AH35" s="74"/>
      <c r="AI35" s="74"/>
      <c r="AJ35" s="75"/>
      <c r="AK35" s="78"/>
      <c r="AL35" s="78"/>
      <c r="AM35" s="74"/>
      <c r="AN35" s="74"/>
      <c r="AO35" s="74"/>
      <c r="AP35" s="371"/>
      <c r="AQ35" s="74"/>
      <c r="AR35" s="97"/>
      <c r="AS35" s="75"/>
      <c r="AT35" s="75"/>
      <c r="AU35" s="378"/>
      <c r="AV35" s="71"/>
      <c r="AW35" s="70"/>
      <c r="AX35" s="70"/>
      <c r="AY35" s="70"/>
      <c r="AZ35" s="70"/>
      <c r="BA35" s="70"/>
      <c r="BB35" s="70"/>
      <c r="BC35" s="70"/>
      <c r="BD35" s="69"/>
      <c r="BE35" s="68">
        <f t="shared" si="4"/>
        <v>0</v>
      </c>
      <c r="BF35" s="67">
        <f t="shared" si="5"/>
        <v>11</v>
      </c>
    </row>
    <row r="36" spans="1:58" ht="43.9" customHeight="1" thickBot="1">
      <c r="A36" s="90" t="s">
        <v>83</v>
      </c>
      <c r="B36" s="89" t="s">
        <v>98</v>
      </c>
      <c r="C36" s="88">
        <f t="shared" si="2"/>
        <v>11</v>
      </c>
      <c r="D36" s="87">
        <f t="shared" si="3"/>
        <v>11</v>
      </c>
      <c r="E36" s="84">
        <v>1</v>
      </c>
      <c r="F36" s="84">
        <v>1</v>
      </c>
      <c r="G36" s="84">
        <v>1</v>
      </c>
      <c r="H36" s="84">
        <v>1</v>
      </c>
      <c r="I36" s="84">
        <v>1</v>
      </c>
      <c r="J36" s="84">
        <v>1</v>
      </c>
      <c r="K36" s="83"/>
      <c r="L36" s="84">
        <v>1</v>
      </c>
      <c r="M36" s="84">
        <v>1</v>
      </c>
      <c r="N36" s="85"/>
      <c r="O36" s="83"/>
      <c r="P36" s="83"/>
      <c r="Q36" s="83"/>
      <c r="R36" s="370">
        <v>1</v>
      </c>
      <c r="S36" s="370">
        <v>1</v>
      </c>
      <c r="T36" s="184">
        <v>1</v>
      </c>
      <c r="U36" s="81"/>
      <c r="V36" s="80"/>
      <c r="W36" s="79"/>
      <c r="X36" s="74"/>
      <c r="Y36" s="74"/>
      <c r="Z36" s="78"/>
      <c r="AA36" s="76"/>
      <c r="AB36" s="379"/>
      <c r="AC36" s="78"/>
      <c r="AD36" s="74"/>
      <c r="AE36" s="75"/>
      <c r="AF36" s="75"/>
      <c r="AG36" s="75"/>
      <c r="AH36" s="74"/>
      <c r="AI36" s="74"/>
      <c r="AJ36" s="75"/>
      <c r="AK36" s="78"/>
      <c r="AL36" s="78"/>
      <c r="AM36" s="74"/>
      <c r="AN36" s="74"/>
      <c r="AO36" s="74"/>
      <c r="AP36" s="371"/>
      <c r="AQ36" s="74"/>
      <c r="AR36" s="97"/>
      <c r="AS36" s="75"/>
      <c r="AT36" s="75"/>
      <c r="AU36" s="378"/>
      <c r="AV36" s="71"/>
      <c r="AW36" s="70"/>
      <c r="AX36" s="70"/>
      <c r="AY36" s="70"/>
      <c r="AZ36" s="70"/>
      <c r="BA36" s="70"/>
      <c r="BB36" s="70"/>
      <c r="BC36" s="70"/>
      <c r="BD36" s="69"/>
      <c r="BE36" s="68">
        <f t="shared" si="4"/>
        <v>0</v>
      </c>
      <c r="BF36" s="67">
        <f t="shared" si="5"/>
        <v>11</v>
      </c>
    </row>
    <row r="37" spans="1:58" ht="43.9" customHeight="1" thickBot="1">
      <c r="A37" s="154" t="s">
        <v>84</v>
      </c>
      <c r="B37" s="153" t="s">
        <v>59</v>
      </c>
      <c r="C37" s="88">
        <f t="shared" si="2"/>
        <v>50</v>
      </c>
      <c r="D37" s="87">
        <f t="shared" si="3"/>
        <v>22</v>
      </c>
      <c r="E37" s="84">
        <v>2</v>
      </c>
      <c r="F37" s="84">
        <v>2</v>
      </c>
      <c r="G37" s="84">
        <v>2</v>
      </c>
      <c r="H37" s="84">
        <v>2</v>
      </c>
      <c r="I37" s="84">
        <v>2</v>
      </c>
      <c r="J37" s="84">
        <v>2</v>
      </c>
      <c r="K37" s="83"/>
      <c r="L37" s="84">
        <v>2</v>
      </c>
      <c r="M37" s="84">
        <v>2</v>
      </c>
      <c r="N37" s="85"/>
      <c r="O37" s="83"/>
      <c r="P37" s="83"/>
      <c r="Q37" s="83"/>
      <c r="R37" s="370">
        <v>2</v>
      </c>
      <c r="S37" s="370">
        <v>2</v>
      </c>
      <c r="T37" s="82">
        <v>2</v>
      </c>
      <c r="U37" s="81"/>
      <c r="V37" s="80"/>
      <c r="W37" s="79"/>
      <c r="X37" s="74">
        <v>2</v>
      </c>
      <c r="Y37" s="74">
        <v>2</v>
      </c>
      <c r="Z37" s="74">
        <v>2</v>
      </c>
      <c r="AA37" s="75"/>
      <c r="AB37" s="74">
        <v>2</v>
      </c>
      <c r="AC37" s="74">
        <v>2</v>
      </c>
      <c r="AD37" s="74">
        <v>2</v>
      </c>
      <c r="AE37" s="75"/>
      <c r="AF37" s="75"/>
      <c r="AG37" s="75"/>
      <c r="AH37" s="74">
        <v>2</v>
      </c>
      <c r="AI37" s="74">
        <v>2</v>
      </c>
      <c r="AJ37" s="75"/>
      <c r="AK37" s="78">
        <v>2</v>
      </c>
      <c r="AL37" s="78">
        <v>2</v>
      </c>
      <c r="AM37" s="74">
        <v>2</v>
      </c>
      <c r="AN37" s="74">
        <v>2</v>
      </c>
      <c r="AO37" s="74">
        <v>2</v>
      </c>
      <c r="AP37" s="371"/>
      <c r="AQ37" s="74">
        <v>2</v>
      </c>
      <c r="AR37" s="97"/>
      <c r="AS37" s="75"/>
      <c r="AT37" s="75"/>
      <c r="AU37" s="378"/>
      <c r="AV37" s="71"/>
      <c r="AW37" s="70"/>
      <c r="AX37" s="70"/>
      <c r="AY37" s="70"/>
      <c r="AZ37" s="70"/>
      <c r="BA37" s="70"/>
      <c r="BB37" s="70"/>
      <c r="BC37" s="70"/>
      <c r="BD37" s="69"/>
      <c r="BE37" s="68">
        <f>SUM(X37:AT37)</f>
        <v>28</v>
      </c>
      <c r="BF37" s="67">
        <f>D37+BE37</f>
        <v>50</v>
      </c>
    </row>
    <row r="38" spans="1:58" ht="43.9" customHeight="1" thickBot="1">
      <c r="A38" s="154" t="s">
        <v>110</v>
      </c>
      <c r="B38" s="153" t="s">
        <v>111</v>
      </c>
      <c r="C38" s="88">
        <f>D38+BE38</f>
        <v>39</v>
      </c>
      <c r="D38" s="87">
        <f>SUM(E38:U38)</f>
        <v>11</v>
      </c>
      <c r="E38" s="84">
        <v>1</v>
      </c>
      <c r="F38" s="84">
        <v>1</v>
      </c>
      <c r="G38" s="84">
        <v>1</v>
      </c>
      <c r="H38" s="84">
        <v>1</v>
      </c>
      <c r="I38" s="84">
        <v>1</v>
      </c>
      <c r="J38" s="84">
        <v>1</v>
      </c>
      <c r="K38" s="83"/>
      <c r="L38" s="84">
        <v>1</v>
      </c>
      <c r="M38" s="84">
        <v>1</v>
      </c>
      <c r="N38" s="85"/>
      <c r="O38" s="83"/>
      <c r="P38" s="83"/>
      <c r="Q38" s="83"/>
      <c r="R38" s="370">
        <v>1</v>
      </c>
      <c r="S38" s="370">
        <v>1</v>
      </c>
      <c r="T38" s="82">
        <v>1</v>
      </c>
      <c r="U38" s="81"/>
      <c r="V38" s="80"/>
      <c r="W38" s="79"/>
      <c r="X38" s="74">
        <v>2</v>
      </c>
      <c r="Y38" s="74">
        <v>2</v>
      </c>
      <c r="Z38" s="74">
        <v>2</v>
      </c>
      <c r="AA38" s="75"/>
      <c r="AB38" s="74">
        <v>2</v>
      </c>
      <c r="AC38" s="74">
        <v>2</v>
      </c>
      <c r="AD38" s="74">
        <v>2</v>
      </c>
      <c r="AE38" s="75"/>
      <c r="AF38" s="75"/>
      <c r="AG38" s="75"/>
      <c r="AH38" s="74">
        <v>2</v>
      </c>
      <c r="AI38" s="74">
        <v>2</v>
      </c>
      <c r="AJ38" s="75"/>
      <c r="AK38" s="78">
        <v>2</v>
      </c>
      <c r="AL38" s="78">
        <v>2</v>
      </c>
      <c r="AM38" s="74">
        <v>2</v>
      </c>
      <c r="AN38" s="74">
        <v>2</v>
      </c>
      <c r="AO38" s="74">
        <v>2</v>
      </c>
      <c r="AP38" s="371"/>
      <c r="AQ38" s="99">
        <v>2</v>
      </c>
      <c r="AR38" s="97"/>
      <c r="AS38" s="75"/>
      <c r="AT38" s="75"/>
      <c r="AU38" s="378"/>
      <c r="AV38" s="71"/>
      <c r="AW38" s="70"/>
      <c r="AX38" s="70"/>
      <c r="AY38" s="70"/>
      <c r="AZ38" s="70"/>
      <c r="BA38" s="70"/>
      <c r="BB38" s="70"/>
      <c r="BC38" s="70"/>
      <c r="BD38" s="69"/>
      <c r="BE38" s="68">
        <f>SUM(X38:AT38)</f>
        <v>28</v>
      </c>
      <c r="BF38" s="67">
        <f>D38+BE38</f>
        <v>39</v>
      </c>
    </row>
    <row r="39" spans="1:58" ht="33" customHeight="1" thickBot="1">
      <c r="A39" s="478" t="s">
        <v>56</v>
      </c>
      <c r="B39" s="103" t="s">
        <v>139</v>
      </c>
      <c r="C39" s="88">
        <f t="shared" si="2"/>
        <v>216</v>
      </c>
      <c r="D39" s="87">
        <f t="shared" si="3"/>
        <v>108</v>
      </c>
      <c r="E39" s="84"/>
      <c r="F39" s="84"/>
      <c r="G39" s="84"/>
      <c r="H39" s="84"/>
      <c r="I39" s="84"/>
      <c r="J39" s="84"/>
      <c r="K39" s="83"/>
      <c r="L39" s="84"/>
      <c r="M39" s="84"/>
      <c r="N39" s="85"/>
      <c r="O39" s="83">
        <v>36</v>
      </c>
      <c r="P39" s="83">
        <v>36</v>
      </c>
      <c r="Q39" s="83">
        <v>36</v>
      </c>
      <c r="R39" s="370"/>
      <c r="S39" s="370"/>
      <c r="T39" s="82"/>
      <c r="U39" s="81"/>
      <c r="V39" s="80"/>
      <c r="W39" s="79"/>
      <c r="X39" s="74"/>
      <c r="Y39" s="74"/>
      <c r="Z39" s="78"/>
      <c r="AA39" s="76"/>
      <c r="AB39" s="379"/>
      <c r="AC39" s="78"/>
      <c r="AD39" s="74"/>
      <c r="AE39" s="75">
        <v>36</v>
      </c>
      <c r="AF39" s="75">
        <v>36</v>
      </c>
      <c r="AG39" s="75">
        <v>36</v>
      </c>
      <c r="AH39" s="74"/>
      <c r="AI39" s="74"/>
      <c r="AJ39" s="75"/>
      <c r="AK39" s="78"/>
      <c r="AL39" s="78"/>
      <c r="AM39" s="74"/>
      <c r="AN39" s="74"/>
      <c r="AO39" s="74"/>
      <c r="AP39" s="371"/>
      <c r="AQ39" s="74"/>
      <c r="AR39" s="97"/>
      <c r="AS39" s="75"/>
      <c r="AT39" s="75"/>
      <c r="AU39" s="378"/>
      <c r="AV39" s="71"/>
      <c r="AW39" s="70"/>
      <c r="AX39" s="70"/>
      <c r="AY39" s="70"/>
      <c r="AZ39" s="70"/>
      <c r="BA39" s="70"/>
      <c r="BB39" s="70"/>
      <c r="BC39" s="70"/>
      <c r="BD39" s="69"/>
      <c r="BE39" s="68">
        <f>SUM(X39:AV39)</f>
        <v>108</v>
      </c>
      <c r="BF39" s="67">
        <f t="shared" si="5"/>
        <v>216</v>
      </c>
    </row>
    <row r="40" spans="1:58" ht="61.5" customHeight="1" thickBot="1">
      <c r="A40" s="724" t="s">
        <v>183</v>
      </c>
      <c r="B40" s="725"/>
      <c r="C40" s="174">
        <f>SUM(C41:C63)</f>
        <v>1021</v>
      </c>
      <c r="D40" s="364">
        <f>SUM(D41:D63)</f>
        <v>317</v>
      </c>
      <c r="E40" s="172"/>
      <c r="F40" s="172"/>
      <c r="G40" s="172"/>
      <c r="H40" s="172"/>
      <c r="I40" s="172"/>
      <c r="J40" s="172"/>
      <c r="K40" s="86"/>
      <c r="L40" s="172"/>
      <c r="M40" s="172"/>
      <c r="N40" s="173"/>
      <c r="O40" s="86"/>
      <c r="P40" s="86"/>
      <c r="Q40" s="86"/>
      <c r="R40" s="375"/>
      <c r="S40" s="375"/>
      <c r="T40" s="171"/>
      <c r="U40" s="170"/>
      <c r="V40" s="169"/>
      <c r="W40" s="169"/>
      <c r="X40" s="164"/>
      <c r="Y40" s="164"/>
      <c r="Z40" s="168"/>
      <c r="AA40" s="166"/>
      <c r="AB40" s="376"/>
      <c r="AC40" s="168"/>
      <c r="AD40" s="164"/>
      <c r="AE40" s="165"/>
      <c r="AF40" s="165"/>
      <c r="AG40" s="165"/>
      <c r="AH40" s="164"/>
      <c r="AI40" s="164"/>
      <c r="AJ40" s="165"/>
      <c r="AK40" s="168"/>
      <c r="AL40" s="168"/>
      <c r="AM40" s="164"/>
      <c r="AN40" s="164"/>
      <c r="AO40" s="164"/>
      <c r="AP40" s="377"/>
      <c r="AQ40" s="164"/>
      <c r="AR40" s="167"/>
      <c r="AS40" s="378"/>
      <c r="AT40" s="378"/>
      <c r="AU40" s="378"/>
      <c r="AV40" s="71"/>
      <c r="AW40" s="70"/>
      <c r="AX40" s="70"/>
      <c r="AY40" s="70"/>
      <c r="AZ40" s="70"/>
      <c r="BA40" s="70"/>
      <c r="BB40" s="70"/>
      <c r="BC40" s="70"/>
      <c r="BD40" s="69"/>
      <c r="BE40" s="163">
        <f>SUM(BE41:BE63)</f>
        <v>704</v>
      </c>
      <c r="BF40" s="162">
        <f>SUM(BF41:BF63)</f>
        <v>1021</v>
      </c>
    </row>
    <row r="41" spans="1:58" ht="57.6" customHeight="1" thickBot="1">
      <c r="A41" s="90" t="s">
        <v>58</v>
      </c>
      <c r="B41" s="89" t="s">
        <v>201</v>
      </c>
      <c r="C41" s="88">
        <f>D41+BE41</f>
        <v>50</v>
      </c>
      <c r="D41" s="87">
        <f>SUM(E41:U41)</f>
        <v>22</v>
      </c>
      <c r="E41" s="84">
        <v>2</v>
      </c>
      <c r="F41" s="84">
        <v>2</v>
      </c>
      <c r="G41" s="84">
        <v>2</v>
      </c>
      <c r="H41" s="84">
        <v>2</v>
      </c>
      <c r="I41" s="84">
        <v>2</v>
      </c>
      <c r="J41" s="84">
        <v>2</v>
      </c>
      <c r="K41" s="83"/>
      <c r="L41" s="84">
        <v>2</v>
      </c>
      <c r="M41" s="84">
        <v>2</v>
      </c>
      <c r="N41" s="85"/>
      <c r="O41" s="83"/>
      <c r="P41" s="83"/>
      <c r="Q41" s="83"/>
      <c r="R41" s="370">
        <v>2</v>
      </c>
      <c r="S41" s="370">
        <v>2</v>
      </c>
      <c r="T41" s="82">
        <v>2</v>
      </c>
      <c r="U41" s="81"/>
      <c r="V41" s="80"/>
      <c r="W41" s="79"/>
      <c r="X41" s="74">
        <v>2</v>
      </c>
      <c r="Y41" s="74">
        <v>2</v>
      </c>
      <c r="Z41" s="74">
        <v>2</v>
      </c>
      <c r="AA41" s="75"/>
      <c r="AB41" s="74">
        <v>2</v>
      </c>
      <c r="AC41" s="74">
        <v>2</v>
      </c>
      <c r="AD41" s="74">
        <v>2</v>
      </c>
      <c r="AE41" s="75"/>
      <c r="AF41" s="75"/>
      <c r="AG41" s="75"/>
      <c r="AH41" s="74">
        <v>2</v>
      </c>
      <c r="AI41" s="74">
        <v>2</v>
      </c>
      <c r="AJ41" s="75"/>
      <c r="AK41" s="78">
        <v>2</v>
      </c>
      <c r="AL41" s="78">
        <v>2</v>
      </c>
      <c r="AM41" s="74">
        <v>2</v>
      </c>
      <c r="AN41" s="74">
        <v>2</v>
      </c>
      <c r="AO41" s="74">
        <v>2</v>
      </c>
      <c r="AP41" s="371"/>
      <c r="AQ41" s="184">
        <v>2</v>
      </c>
      <c r="AR41" s="167"/>
      <c r="AS41" s="75"/>
      <c r="AT41" s="75"/>
      <c r="AU41" s="378"/>
      <c r="AV41" s="71"/>
      <c r="AW41" s="70"/>
      <c r="AX41" s="70"/>
      <c r="AY41" s="70"/>
      <c r="AZ41" s="70"/>
      <c r="BA41" s="70"/>
      <c r="BB41" s="70"/>
      <c r="BC41" s="70"/>
      <c r="BD41" s="69"/>
      <c r="BE41" s="68">
        <f>SUM(X41:AT41)</f>
        <v>28</v>
      </c>
      <c r="BF41" s="67">
        <f>D41+BE41</f>
        <v>50</v>
      </c>
    </row>
    <row r="42" spans="1:58" ht="65.25" customHeight="1" thickBot="1">
      <c r="A42" s="66" t="s">
        <v>108</v>
      </c>
      <c r="B42" s="65" t="s">
        <v>184</v>
      </c>
      <c r="C42" s="64">
        <f>D42+BE42</f>
        <v>36</v>
      </c>
      <c r="D42" s="63">
        <f>SUM(E42:U42)</f>
        <v>36</v>
      </c>
      <c r="E42" s="60"/>
      <c r="F42" s="60"/>
      <c r="G42" s="60"/>
      <c r="H42" s="60"/>
      <c r="I42" s="60"/>
      <c r="J42" s="60"/>
      <c r="K42" s="52"/>
      <c r="L42" s="60"/>
      <c r="M42" s="60"/>
      <c r="N42" s="513">
        <v>36</v>
      </c>
      <c r="O42" s="59"/>
      <c r="P42" s="59"/>
      <c r="Q42" s="59"/>
      <c r="R42" s="380"/>
      <c r="S42" s="49"/>
      <c r="T42" s="58"/>
      <c r="U42" s="57"/>
      <c r="V42" s="56"/>
      <c r="W42" s="55"/>
      <c r="X42" s="49"/>
      <c r="Y42" s="49"/>
      <c r="Z42" s="54"/>
      <c r="AA42" s="51"/>
      <c r="AB42" s="381"/>
      <c r="AC42" s="54"/>
      <c r="AD42" s="49"/>
      <c r="AE42" s="52"/>
      <c r="AF42" s="52"/>
      <c r="AG42" s="52"/>
      <c r="AH42" s="49"/>
      <c r="AI42" s="49"/>
      <c r="AJ42" s="52"/>
      <c r="AK42" s="54"/>
      <c r="AL42" s="54"/>
      <c r="AM42" s="49"/>
      <c r="AN42" s="49"/>
      <c r="AO42" s="49"/>
      <c r="AP42" s="382"/>
      <c r="AQ42" s="49"/>
      <c r="AR42" s="53"/>
      <c r="AS42" s="52"/>
      <c r="AT42" s="52"/>
      <c r="AU42" s="383"/>
      <c r="AV42" s="46"/>
      <c r="AW42" s="45"/>
      <c r="AX42" s="45"/>
      <c r="AY42" s="45"/>
      <c r="AZ42" s="45"/>
      <c r="BA42" s="45"/>
      <c r="BB42" s="45"/>
      <c r="BC42" s="45"/>
      <c r="BD42" s="44"/>
      <c r="BE42" s="43">
        <f>SUM(X42:AT42)</f>
        <v>0</v>
      </c>
      <c r="BF42" s="42">
        <f>D42+BE42</f>
        <v>36</v>
      </c>
    </row>
    <row r="43" spans="1:58" ht="67.5" customHeight="1" thickBot="1">
      <c r="A43" s="66" t="s">
        <v>106</v>
      </c>
      <c r="B43" s="89" t="s">
        <v>185</v>
      </c>
      <c r="C43" s="88">
        <f>D43+BE43</f>
        <v>36</v>
      </c>
      <c r="D43" s="87">
        <f>SUM(E43:U43)</f>
        <v>0</v>
      </c>
      <c r="E43" s="84"/>
      <c r="F43" s="84"/>
      <c r="G43" s="84"/>
      <c r="H43" s="84"/>
      <c r="I43" s="84"/>
      <c r="J43" s="84"/>
      <c r="K43" s="83"/>
      <c r="L43" s="84"/>
      <c r="M43" s="84"/>
      <c r="N43" s="85"/>
      <c r="O43" s="83"/>
      <c r="P43" s="83"/>
      <c r="Q43" s="83"/>
      <c r="R43" s="370"/>
      <c r="S43" s="370"/>
      <c r="T43" s="82"/>
      <c r="U43" s="81"/>
      <c r="V43" s="80"/>
      <c r="W43" s="79"/>
      <c r="X43" s="74"/>
      <c r="Y43" s="74"/>
      <c r="Z43" s="78"/>
      <c r="AA43" s="76"/>
      <c r="AB43" s="379"/>
      <c r="AC43" s="78"/>
      <c r="AD43" s="74"/>
      <c r="AE43" s="75"/>
      <c r="AF43" s="75"/>
      <c r="AG43" s="75"/>
      <c r="AH43" s="74"/>
      <c r="AI43" s="74"/>
      <c r="AJ43" s="99">
        <v>36</v>
      </c>
      <c r="AK43" s="78"/>
      <c r="AL43" s="78"/>
      <c r="AM43" s="74"/>
      <c r="AN43" s="74"/>
      <c r="AO43" s="74"/>
      <c r="AP43" s="371"/>
      <c r="AQ43" s="74"/>
      <c r="AR43" s="167"/>
      <c r="AS43" s="75"/>
      <c r="AT43" s="75"/>
      <c r="AU43" s="378"/>
      <c r="AV43" s="71"/>
      <c r="AW43" s="70"/>
      <c r="AX43" s="70"/>
      <c r="AY43" s="70"/>
      <c r="AZ43" s="70"/>
      <c r="BA43" s="70"/>
      <c r="BB43" s="70"/>
      <c r="BC43" s="70"/>
      <c r="BD43" s="69"/>
      <c r="BE43" s="68">
        <f>SUM(X43:AT43)</f>
        <v>36</v>
      </c>
      <c r="BF43" s="67">
        <f>D43+BE43</f>
        <v>36</v>
      </c>
    </row>
    <row r="44" spans="1:58" ht="28.9" customHeight="1" thickBot="1">
      <c r="A44" s="478" t="s">
        <v>100</v>
      </c>
      <c r="B44" s="103" t="s">
        <v>134</v>
      </c>
      <c r="C44" s="102">
        <f>D44+BE44</f>
        <v>12</v>
      </c>
      <c r="D44" s="101">
        <v>0</v>
      </c>
      <c r="E44" s="84"/>
      <c r="F44" s="84"/>
      <c r="G44" s="84"/>
      <c r="H44" s="84"/>
      <c r="I44" s="84"/>
      <c r="J44" s="84"/>
      <c r="K44" s="83"/>
      <c r="L44" s="84"/>
      <c r="M44" s="84"/>
      <c r="N44" s="85"/>
      <c r="O44" s="83"/>
      <c r="P44" s="83"/>
      <c r="Q44" s="83"/>
      <c r="R44" s="370"/>
      <c r="S44" s="370"/>
      <c r="T44" s="82"/>
      <c r="U44" s="81"/>
      <c r="V44" s="80"/>
      <c r="W44" s="79"/>
      <c r="X44" s="74"/>
      <c r="Y44" s="74"/>
      <c r="Z44" s="78"/>
      <c r="AA44" s="76"/>
      <c r="AB44" s="379"/>
      <c r="AC44" s="78"/>
      <c r="AD44" s="74"/>
      <c r="AE44" s="75"/>
      <c r="AF44" s="75"/>
      <c r="AG44" s="75"/>
      <c r="AH44" s="74"/>
      <c r="AI44" s="74"/>
      <c r="AJ44" s="75"/>
      <c r="AK44" s="78"/>
      <c r="AL44" s="78"/>
      <c r="AM44" s="74"/>
      <c r="AN44" s="74"/>
      <c r="AO44" s="74"/>
      <c r="AP44" s="384"/>
      <c r="AQ44" s="379"/>
      <c r="AR44" s="77">
        <v>12</v>
      </c>
      <c r="AS44" s="75"/>
      <c r="AT44" s="75"/>
      <c r="AU44" s="378"/>
      <c r="AV44" s="71"/>
      <c r="AW44" s="70"/>
      <c r="AX44" s="70"/>
      <c r="AY44" s="70"/>
      <c r="AZ44" s="70"/>
      <c r="BA44" s="70"/>
      <c r="BB44" s="70"/>
      <c r="BC44" s="70"/>
      <c r="BD44" s="69"/>
      <c r="BE44" s="68">
        <v>12</v>
      </c>
      <c r="BF44" s="67">
        <f>D44+BE44</f>
        <v>12</v>
      </c>
    </row>
    <row r="45" spans="1:58" ht="57.6" customHeight="1" thickBot="1">
      <c r="A45" s="763" t="s">
        <v>186</v>
      </c>
      <c r="B45" s="764"/>
      <c r="C45" s="150">
        <f>SUM(C47:C53)</f>
        <v>338</v>
      </c>
      <c r="D45" s="150">
        <f>SUM(D47:D53)</f>
        <v>80</v>
      </c>
      <c r="E45" s="84"/>
      <c r="F45" s="84"/>
      <c r="G45" s="84"/>
      <c r="H45" s="84"/>
      <c r="I45" s="84"/>
      <c r="J45" s="84"/>
      <c r="K45" s="83"/>
      <c r="L45" s="84"/>
      <c r="M45" s="84"/>
      <c r="N45" s="85"/>
      <c r="O45" s="83"/>
      <c r="P45" s="83"/>
      <c r="Q45" s="83"/>
      <c r="R45" s="370"/>
      <c r="S45" s="370"/>
      <c r="T45" s="82"/>
      <c r="U45" s="81"/>
      <c r="V45" s="80"/>
      <c r="W45" s="80"/>
      <c r="X45" s="74"/>
      <c r="Y45" s="74"/>
      <c r="Z45" s="78"/>
      <c r="AA45" s="76"/>
      <c r="AB45" s="379"/>
      <c r="AC45" s="78"/>
      <c r="AD45" s="74"/>
      <c r="AE45" s="75"/>
      <c r="AF45" s="75"/>
      <c r="AG45" s="75"/>
      <c r="AH45" s="74"/>
      <c r="AI45" s="74"/>
      <c r="AJ45" s="75"/>
      <c r="AK45" s="78"/>
      <c r="AL45" s="78"/>
      <c r="AM45" s="74"/>
      <c r="AN45" s="74"/>
      <c r="AO45" s="74"/>
      <c r="AP45" s="371"/>
      <c r="AQ45" s="74"/>
      <c r="AR45" s="97"/>
      <c r="AS45" s="367"/>
      <c r="AT45" s="367"/>
      <c r="AU45" s="367"/>
      <c r="AV45" s="95"/>
      <c r="AW45" s="94"/>
      <c r="AX45" s="94"/>
      <c r="AY45" s="94"/>
      <c r="AZ45" s="94"/>
      <c r="BA45" s="94"/>
      <c r="BB45" s="94"/>
      <c r="BC45" s="94"/>
      <c r="BD45" s="93"/>
      <c r="BE45" s="163">
        <f>SUM(BE47:BE53)</f>
        <v>258</v>
      </c>
      <c r="BF45" s="162">
        <f>SUM(BF47:BF53)</f>
        <v>338</v>
      </c>
    </row>
    <row r="46" spans="1:58" ht="57.6" customHeight="1" thickBot="1">
      <c r="A46" s="487" t="s">
        <v>204</v>
      </c>
      <c r="B46" s="487" t="s">
        <v>205</v>
      </c>
      <c r="C46" s="488">
        <f t="shared" ref="C46:C52" si="6">D46+BE46</f>
        <v>11</v>
      </c>
      <c r="D46" s="489">
        <f t="shared" ref="D46:D53" si="7">SUM(E46:U46)</f>
        <v>11</v>
      </c>
      <c r="E46" s="393">
        <v>1</v>
      </c>
      <c r="F46" s="134">
        <v>1</v>
      </c>
      <c r="G46" s="134">
        <v>1</v>
      </c>
      <c r="H46" s="134">
        <v>1</v>
      </c>
      <c r="I46" s="134">
        <v>1</v>
      </c>
      <c r="J46" s="134">
        <v>1</v>
      </c>
      <c r="K46" s="133"/>
      <c r="L46" s="134">
        <v>1</v>
      </c>
      <c r="M46" s="134">
        <v>1</v>
      </c>
      <c r="N46" s="135"/>
      <c r="O46" s="133"/>
      <c r="P46" s="133"/>
      <c r="Q46" s="133"/>
      <c r="R46" s="394">
        <v>1</v>
      </c>
      <c r="S46" s="394">
        <v>1</v>
      </c>
      <c r="T46" s="129">
        <v>1</v>
      </c>
      <c r="U46" s="132"/>
      <c r="V46" s="131"/>
      <c r="W46" s="131"/>
      <c r="X46" s="112"/>
      <c r="Y46" s="112"/>
      <c r="Z46" s="129"/>
      <c r="AA46" s="133"/>
      <c r="AB46" s="394"/>
      <c r="AC46" s="129"/>
      <c r="AD46" s="112"/>
      <c r="AE46" s="127"/>
      <c r="AF46" s="127"/>
      <c r="AG46" s="127"/>
      <c r="AH46" s="112"/>
      <c r="AI46" s="112"/>
      <c r="AJ46" s="127"/>
      <c r="AK46" s="129"/>
      <c r="AL46" s="129"/>
      <c r="AM46" s="112"/>
      <c r="AN46" s="112"/>
      <c r="AO46" s="112"/>
      <c r="AP46" s="397"/>
      <c r="AQ46" s="112"/>
      <c r="AR46" s="128"/>
      <c r="AS46" s="398"/>
      <c r="AT46" s="398"/>
      <c r="AU46" s="398"/>
      <c r="AV46" s="71"/>
      <c r="AW46" s="124"/>
      <c r="AX46" s="124"/>
      <c r="AY46" s="124"/>
      <c r="AZ46" s="124"/>
      <c r="BA46" s="124"/>
      <c r="BB46" s="124"/>
      <c r="BC46" s="124"/>
      <c r="BD46" s="143"/>
      <c r="BE46" s="142">
        <f>SUM(X46:AT46)</f>
        <v>0</v>
      </c>
      <c r="BF46" s="490">
        <f t="shared" ref="BF46:BF53" si="8">D46+BE46</f>
        <v>11</v>
      </c>
    </row>
    <row r="47" spans="1:58" ht="61.15" customHeight="1" thickBot="1">
      <c r="A47" s="765" t="s">
        <v>92</v>
      </c>
      <c r="B47" s="158" t="s">
        <v>187</v>
      </c>
      <c r="C47" s="488">
        <f t="shared" si="6"/>
        <v>60</v>
      </c>
      <c r="D47" s="489">
        <f t="shared" si="7"/>
        <v>22</v>
      </c>
      <c r="E47" s="118">
        <v>2</v>
      </c>
      <c r="F47" s="118">
        <v>2</v>
      </c>
      <c r="G47" s="118">
        <v>2</v>
      </c>
      <c r="H47" s="118">
        <v>2</v>
      </c>
      <c r="I47" s="118">
        <v>2</v>
      </c>
      <c r="J47" s="118">
        <v>2</v>
      </c>
      <c r="K47" s="100"/>
      <c r="L47" s="118">
        <v>2</v>
      </c>
      <c r="M47" s="118">
        <v>2</v>
      </c>
      <c r="N47" s="139"/>
      <c r="O47" s="100"/>
      <c r="P47" s="100"/>
      <c r="Q47" s="100"/>
      <c r="R47" s="491">
        <v>2</v>
      </c>
      <c r="S47" s="491">
        <v>2</v>
      </c>
      <c r="T47" s="117">
        <v>2</v>
      </c>
      <c r="U47" s="464"/>
      <c r="V47" s="116"/>
      <c r="W47" s="115"/>
      <c r="X47" s="98">
        <v>2</v>
      </c>
      <c r="Y47" s="98">
        <v>2</v>
      </c>
      <c r="Z47" s="98">
        <v>2</v>
      </c>
      <c r="AA47" s="108"/>
      <c r="AB47" s="98">
        <v>2</v>
      </c>
      <c r="AC47" s="98">
        <v>2</v>
      </c>
      <c r="AD47" s="98">
        <v>2</v>
      </c>
      <c r="AE47" s="108"/>
      <c r="AF47" s="108"/>
      <c r="AG47" s="108"/>
      <c r="AH47" s="98">
        <v>2</v>
      </c>
      <c r="AI47" s="98">
        <v>2</v>
      </c>
      <c r="AJ47" s="108"/>
      <c r="AK47" s="114">
        <v>2</v>
      </c>
      <c r="AL47" s="114">
        <v>2</v>
      </c>
      <c r="AM47" s="98">
        <v>2</v>
      </c>
      <c r="AN47" s="98">
        <v>2</v>
      </c>
      <c r="AO47" s="98">
        <v>2</v>
      </c>
      <c r="AP47" s="506"/>
      <c r="AQ47" s="232">
        <v>2</v>
      </c>
      <c r="AR47" s="492">
        <v>10</v>
      </c>
      <c r="AS47" s="493"/>
      <c r="AT47" s="108"/>
      <c r="AU47" s="494"/>
      <c r="AV47" s="105"/>
      <c r="AW47" s="123"/>
      <c r="AX47" s="104"/>
      <c r="AY47" s="104"/>
      <c r="AZ47" s="104"/>
      <c r="BA47" s="104"/>
      <c r="BB47" s="104"/>
      <c r="BC47" s="104"/>
      <c r="BD47" s="122"/>
      <c r="BE47" s="495">
        <f>SUM(X47:AT47)</f>
        <v>38</v>
      </c>
      <c r="BF47" s="496">
        <f t="shared" si="8"/>
        <v>60</v>
      </c>
    </row>
    <row r="48" spans="1:58" ht="61.15" customHeight="1" thickBot="1">
      <c r="A48" s="746"/>
      <c r="B48" s="89" t="s">
        <v>136</v>
      </c>
      <c r="C48" s="88"/>
      <c r="D48" s="87"/>
      <c r="E48" s="84"/>
      <c r="F48" s="84"/>
      <c r="G48" s="84"/>
      <c r="H48" s="84"/>
      <c r="I48" s="84"/>
      <c r="J48" s="84"/>
      <c r="K48" s="83"/>
      <c r="L48" s="84"/>
      <c r="M48" s="84"/>
      <c r="N48" s="85"/>
      <c r="O48" s="83"/>
      <c r="P48" s="83"/>
      <c r="Q48" s="83"/>
      <c r="R48" s="370"/>
      <c r="S48" s="370"/>
      <c r="T48" s="82"/>
      <c r="U48" s="81"/>
      <c r="V48" s="80"/>
      <c r="W48" s="79"/>
      <c r="X48" s="74"/>
      <c r="Y48" s="74"/>
      <c r="Z48" s="74"/>
      <c r="AA48" s="75"/>
      <c r="AB48" s="74"/>
      <c r="AC48" s="74"/>
      <c r="AD48" s="74"/>
      <c r="AE48" s="75"/>
      <c r="AF48" s="75"/>
      <c r="AG48" s="75"/>
      <c r="AH48" s="74"/>
      <c r="AI48" s="74"/>
      <c r="AJ48" s="75"/>
      <c r="AK48" s="78"/>
      <c r="AL48" s="78"/>
      <c r="AM48" s="74"/>
      <c r="AN48" s="74"/>
      <c r="AO48" s="74"/>
      <c r="AP48" s="371"/>
      <c r="AQ48" s="224"/>
      <c r="AR48" s="385">
        <v>2</v>
      </c>
      <c r="AS48" s="226"/>
      <c r="AT48" s="75"/>
      <c r="AU48" s="386"/>
      <c r="AV48" s="71"/>
      <c r="AW48" s="387"/>
      <c r="AX48" s="70"/>
      <c r="AY48" s="70"/>
      <c r="AZ48" s="70"/>
      <c r="BA48" s="70"/>
      <c r="BB48" s="70"/>
      <c r="BC48" s="70"/>
      <c r="BD48" s="69"/>
      <c r="BE48" s="92"/>
      <c r="BF48" s="67"/>
    </row>
    <row r="49" spans="1:58" ht="61.15" customHeight="1" thickBot="1">
      <c r="A49" s="90" t="s">
        <v>93</v>
      </c>
      <c r="B49" s="89" t="s">
        <v>88</v>
      </c>
      <c r="C49" s="88">
        <f t="shared" si="6"/>
        <v>50</v>
      </c>
      <c r="D49" s="87">
        <f t="shared" si="7"/>
        <v>22</v>
      </c>
      <c r="E49" s="84">
        <v>2</v>
      </c>
      <c r="F49" s="84">
        <v>2</v>
      </c>
      <c r="G49" s="84">
        <v>2</v>
      </c>
      <c r="H49" s="84">
        <v>2</v>
      </c>
      <c r="I49" s="84">
        <v>2</v>
      </c>
      <c r="J49" s="84">
        <v>2</v>
      </c>
      <c r="K49" s="83"/>
      <c r="L49" s="84">
        <v>2</v>
      </c>
      <c r="M49" s="84">
        <v>2</v>
      </c>
      <c r="N49" s="85"/>
      <c r="O49" s="83"/>
      <c r="P49" s="83"/>
      <c r="Q49" s="83"/>
      <c r="R49" s="370">
        <v>2</v>
      </c>
      <c r="S49" s="370">
        <v>2</v>
      </c>
      <c r="T49" s="82">
        <v>2</v>
      </c>
      <c r="U49" s="81"/>
      <c r="V49" s="80"/>
      <c r="W49" s="79"/>
      <c r="X49" s="74">
        <v>2</v>
      </c>
      <c r="Y49" s="74">
        <v>2</v>
      </c>
      <c r="Z49" s="74">
        <v>2</v>
      </c>
      <c r="AA49" s="75"/>
      <c r="AB49" s="74">
        <v>2</v>
      </c>
      <c r="AC49" s="74">
        <v>2</v>
      </c>
      <c r="AD49" s="74">
        <v>2</v>
      </c>
      <c r="AE49" s="75"/>
      <c r="AF49" s="75"/>
      <c r="AG49" s="75"/>
      <c r="AH49" s="74">
        <v>2</v>
      </c>
      <c r="AI49" s="74">
        <v>2</v>
      </c>
      <c r="AJ49" s="75"/>
      <c r="AK49" s="78">
        <v>2</v>
      </c>
      <c r="AL49" s="78">
        <v>2</v>
      </c>
      <c r="AM49" s="74">
        <v>2</v>
      </c>
      <c r="AN49" s="74">
        <v>2</v>
      </c>
      <c r="AO49" s="74">
        <v>2</v>
      </c>
      <c r="AP49" s="371"/>
      <c r="AQ49" s="388">
        <v>2</v>
      </c>
      <c r="AR49" s="128"/>
      <c r="AS49" s="75"/>
      <c r="AT49" s="75"/>
      <c r="AU49" s="386"/>
      <c r="AV49" s="71"/>
      <c r="AW49" s="387"/>
      <c r="AX49" s="70"/>
      <c r="AY49" s="70"/>
      <c r="AZ49" s="70"/>
      <c r="BA49" s="70"/>
      <c r="BB49" s="70"/>
      <c r="BC49" s="70"/>
      <c r="BD49" s="69"/>
      <c r="BE49" s="92">
        <f>SUM(X49:AT49)</f>
        <v>28</v>
      </c>
      <c r="BF49" s="67">
        <f t="shared" si="8"/>
        <v>50</v>
      </c>
    </row>
    <row r="50" spans="1:58" ht="53.25" customHeight="1" thickBot="1">
      <c r="A50" s="478" t="s">
        <v>94</v>
      </c>
      <c r="B50" s="103" t="s">
        <v>188</v>
      </c>
      <c r="C50" s="88">
        <f t="shared" si="6"/>
        <v>36</v>
      </c>
      <c r="D50" s="101">
        <f t="shared" si="7"/>
        <v>0</v>
      </c>
      <c r="E50" s="84"/>
      <c r="F50" s="84"/>
      <c r="G50" s="84"/>
      <c r="H50" s="84"/>
      <c r="I50" s="84"/>
      <c r="J50" s="84"/>
      <c r="K50" s="83"/>
      <c r="L50" s="84"/>
      <c r="M50" s="84"/>
      <c r="N50" s="85"/>
      <c r="O50" s="83"/>
      <c r="P50" s="83"/>
      <c r="Q50" s="389"/>
      <c r="R50" s="390"/>
      <c r="S50" s="370"/>
      <c r="T50" s="82"/>
      <c r="U50" s="81"/>
      <c r="V50" s="80"/>
      <c r="W50" s="79"/>
      <c r="X50" s="74"/>
      <c r="Y50" s="74"/>
      <c r="Z50" s="78"/>
      <c r="AA50" s="76"/>
      <c r="AB50" s="379"/>
      <c r="AC50" s="78"/>
      <c r="AD50" s="74"/>
      <c r="AE50" s="75"/>
      <c r="AF50" s="75"/>
      <c r="AG50" s="75"/>
      <c r="AH50" s="74"/>
      <c r="AI50" s="74"/>
      <c r="AJ50" s="75"/>
      <c r="AK50" s="78"/>
      <c r="AL50" s="78"/>
      <c r="AM50" s="74"/>
      <c r="AN50" s="74"/>
      <c r="AO50" s="74"/>
      <c r="AP50" s="388">
        <v>36</v>
      </c>
      <c r="AQ50" s="74"/>
      <c r="AR50" s="97"/>
      <c r="AS50" s="75"/>
      <c r="AT50" s="75"/>
      <c r="AU50" s="367"/>
      <c r="AV50" s="148"/>
      <c r="AW50" s="94"/>
      <c r="AX50" s="94"/>
      <c r="AY50" s="94"/>
      <c r="AZ50" s="94"/>
      <c r="BA50" s="94"/>
      <c r="BB50" s="94"/>
      <c r="BC50" s="94"/>
      <c r="BD50" s="93"/>
      <c r="BE50" s="391">
        <f>SUM(X50:AV50)</f>
        <v>36</v>
      </c>
      <c r="BF50" s="141">
        <f t="shared" si="8"/>
        <v>36</v>
      </c>
    </row>
    <row r="51" spans="1:58" ht="70.5" customHeight="1" thickBot="1">
      <c r="A51" s="66" t="s">
        <v>90</v>
      </c>
      <c r="B51" s="65" t="s">
        <v>189</v>
      </c>
      <c r="C51" s="392">
        <f t="shared" si="6"/>
        <v>72</v>
      </c>
      <c r="D51" s="337">
        <f t="shared" si="7"/>
        <v>36</v>
      </c>
      <c r="E51" s="393"/>
      <c r="F51" s="134"/>
      <c r="G51" s="134"/>
      <c r="H51" s="134"/>
      <c r="I51" s="134"/>
      <c r="J51" s="134"/>
      <c r="K51" s="133">
        <v>36</v>
      </c>
      <c r="L51" s="134"/>
      <c r="M51" s="134"/>
      <c r="N51" s="135"/>
      <c r="O51" s="133"/>
      <c r="P51" s="133"/>
      <c r="Q51" s="133"/>
      <c r="R51" s="394"/>
      <c r="S51" s="394"/>
      <c r="T51" s="129"/>
      <c r="U51" s="132"/>
      <c r="V51" s="131"/>
      <c r="W51" s="395"/>
      <c r="X51" s="112"/>
      <c r="Y51" s="112"/>
      <c r="Z51" s="129"/>
      <c r="AA51" s="396">
        <v>36</v>
      </c>
      <c r="AB51" s="379"/>
      <c r="AC51" s="129"/>
      <c r="AD51" s="112"/>
      <c r="AE51" s="127"/>
      <c r="AF51" s="127"/>
      <c r="AG51" s="127"/>
      <c r="AH51" s="112"/>
      <c r="AI51" s="112"/>
      <c r="AJ51" s="127"/>
      <c r="AK51" s="129"/>
      <c r="AL51" s="129"/>
      <c r="AM51" s="112"/>
      <c r="AN51" s="112"/>
      <c r="AO51" s="112"/>
      <c r="AP51" s="397"/>
      <c r="AQ51" s="112"/>
      <c r="AR51" s="128"/>
      <c r="AS51" s="127"/>
      <c r="AT51" s="127"/>
      <c r="AU51" s="398"/>
      <c r="AV51" s="148"/>
      <c r="AW51" s="124"/>
      <c r="AX51" s="124"/>
      <c r="AY51" s="124"/>
      <c r="AZ51" s="124"/>
      <c r="BA51" s="124"/>
      <c r="BB51" s="124"/>
      <c r="BC51" s="124"/>
      <c r="BD51" s="143"/>
      <c r="BE51" s="399">
        <f>SUM(X51:AV51)</f>
        <v>36</v>
      </c>
      <c r="BF51" s="400">
        <f t="shared" si="8"/>
        <v>72</v>
      </c>
    </row>
    <row r="52" spans="1:58" ht="57" customHeight="1" thickBot="1">
      <c r="A52" s="66" t="s">
        <v>95</v>
      </c>
      <c r="B52" s="65" t="s">
        <v>190</v>
      </c>
      <c r="C52" s="392">
        <f t="shared" si="6"/>
        <v>108</v>
      </c>
      <c r="D52" s="337">
        <f t="shared" si="7"/>
        <v>0</v>
      </c>
      <c r="E52" s="393"/>
      <c r="F52" s="134"/>
      <c r="G52" s="134"/>
      <c r="H52" s="134"/>
      <c r="I52" s="134"/>
      <c r="J52" s="134"/>
      <c r="K52" s="133"/>
      <c r="L52" s="134"/>
      <c r="M52" s="134"/>
      <c r="N52" s="135"/>
      <c r="O52" s="133"/>
      <c r="P52" s="133"/>
      <c r="Q52" s="133"/>
      <c r="R52" s="394"/>
      <c r="S52" s="394"/>
      <c r="T52" s="129"/>
      <c r="U52" s="132"/>
      <c r="V52" s="131"/>
      <c r="W52" s="395"/>
      <c r="X52" s="112"/>
      <c r="Y52" s="112"/>
      <c r="Z52" s="129"/>
      <c r="AA52" s="133"/>
      <c r="AB52" s="394"/>
      <c r="AC52" s="129"/>
      <c r="AD52" s="112"/>
      <c r="AE52" s="127"/>
      <c r="AF52" s="127"/>
      <c r="AG52" s="127"/>
      <c r="AH52" s="112"/>
      <c r="AI52" s="112"/>
      <c r="AJ52" s="127"/>
      <c r="AK52" s="129"/>
      <c r="AL52" s="129"/>
      <c r="AM52" s="112"/>
      <c r="AN52" s="112"/>
      <c r="AO52" s="112"/>
      <c r="AP52" s="397"/>
      <c r="AQ52" s="112"/>
      <c r="AR52" s="128"/>
      <c r="AS52" s="127">
        <v>36</v>
      </c>
      <c r="AT52" s="127">
        <v>36</v>
      </c>
      <c r="AU52" s="401">
        <v>36</v>
      </c>
      <c r="AV52" s="148"/>
      <c r="AW52" s="124"/>
      <c r="AX52" s="124"/>
      <c r="AY52" s="124"/>
      <c r="AZ52" s="124"/>
      <c r="BA52" s="124"/>
      <c r="BB52" s="124"/>
      <c r="BC52" s="124"/>
      <c r="BD52" s="143"/>
      <c r="BE52" s="399">
        <f>SUM(X52:AV52)</f>
        <v>108</v>
      </c>
      <c r="BF52" s="400">
        <f t="shared" si="8"/>
        <v>108</v>
      </c>
    </row>
    <row r="53" spans="1:58" ht="21" customHeight="1" thickBot="1">
      <c r="A53" s="66" t="s">
        <v>101</v>
      </c>
      <c r="B53" s="402" t="s">
        <v>134</v>
      </c>
      <c r="C53" s="392">
        <v>12</v>
      </c>
      <c r="D53" s="337">
        <f t="shared" si="7"/>
        <v>0</v>
      </c>
      <c r="E53" s="393"/>
      <c r="F53" s="134"/>
      <c r="G53" s="134"/>
      <c r="H53" s="134"/>
      <c r="I53" s="134"/>
      <c r="J53" s="134"/>
      <c r="K53" s="133"/>
      <c r="L53" s="134"/>
      <c r="M53" s="134"/>
      <c r="N53" s="135"/>
      <c r="O53" s="133"/>
      <c r="P53" s="133"/>
      <c r="Q53" s="133"/>
      <c r="R53" s="394"/>
      <c r="S53" s="394"/>
      <c r="T53" s="129"/>
      <c r="U53" s="132"/>
      <c r="V53" s="131"/>
      <c r="W53" s="395"/>
      <c r="X53" s="112"/>
      <c r="Y53" s="112"/>
      <c r="Z53" s="129"/>
      <c r="AA53" s="133"/>
      <c r="AB53" s="394"/>
      <c r="AC53" s="129"/>
      <c r="AD53" s="112"/>
      <c r="AE53" s="127"/>
      <c r="AF53" s="127"/>
      <c r="AG53" s="127"/>
      <c r="AH53" s="112"/>
      <c r="AI53" s="112"/>
      <c r="AJ53" s="127"/>
      <c r="AK53" s="129"/>
      <c r="AL53" s="129"/>
      <c r="AM53" s="112"/>
      <c r="AN53" s="112"/>
      <c r="AO53" s="112"/>
      <c r="AP53" s="397"/>
      <c r="AQ53" s="112"/>
      <c r="AR53" s="403">
        <v>12</v>
      </c>
      <c r="AS53" s="127"/>
      <c r="AT53" s="127"/>
      <c r="AU53" s="127"/>
      <c r="AV53" s="148"/>
      <c r="AW53" s="124"/>
      <c r="AX53" s="124"/>
      <c r="AY53" s="124"/>
      <c r="AZ53" s="124"/>
      <c r="BA53" s="124"/>
      <c r="BB53" s="124"/>
      <c r="BC53" s="124"/>
      <c r="BD53" s="143"/>
      <c r="BE53" s="399">
        <v>12</v>
      </c>
      <c r="BF53" s="400">
        <f t="shared" si="8"/>
        <v>12</v>
      </c>
    </row>
    <row r="54" spans="1:58" ht="67.150000000000006" customHeight="1" thickBot="1">
      <c r="A54" s="724" t="s">
        <v>137</v>
      </c>
      <c r="B54" s="725"/>
      <c r="C54" s="404">
        <f>SUM(C55:C57)</f>
        <v>100</v>
      </c>
      <c r="D54" s="405">
        <f>SUM(D55:D57)</f>
        <v>44</v>
      </c>
      <c r="E54" s="393"/>
      <c r="F54" s="134"/>
      <c r="G54" s="134"/>
      <c r="H54" s="134"/>
      <c r="I54" s="134"/>
      <c r="J54" s="134"/>
      <c r="K54" s="133"/>
      <c r="L54" s="134"/>
      <c r="M54" s="134"/>
      <c r="N54" s="135"/>
      <c r="O54" s="133"/>
      <c r="P54" s="133"/>
      <c r="Q54" s="133"/>
      <c r="R54" s="394"/>
      <c r="S54" s="394"/>
      <c r="T54" s="129"/>
      <c r="U54" s="132"/>
      <c r="V54" s="131"/>
      <c r="W54" s="131"/>
      <c r="X54" s="112"/>
      <c r="Y54" s="112"/>
      <c r="Z54" s="129"/>
      <c r="AA54" s="133"/>
      <c r="AB54" s="394"/>
      <c r="AC54" s="129"/>
      <c r="AD54" s="112"/>
      <c r="AE54" s="127"/>
      <c r="AF54" s="127"/>
      <c r="AG54" s="127"/>
      <c r="AH54" s="112"/>
      <c r="AI54" s="112"/>
      <c r="AJ54" s="127"/>
      <c r="AK54" s="129"/>
      <c r="AL54" s="129"/>
      <c r="AM54" s="112"/>
      <c r="AN54" s="112"/>
      <c r="AO54" s="112"/>
      <c r="AP54" s="397"/>
      <c r="AQ54" s="112"/>
      <c r="AR54" s="128"/>
      <c r="AS54" s="398"/>
      <c r="AT54" s="398"/>
      <c r="AU54" s="398"/>
      <c r="AV54" s="148"/>
      <c r="AW54" s="124"/>
      <c r="AX54" s="124"/>
      <c r="AY54" s="124"/>
      <c r="AZ54" s="124"/>
      <c r="BA54" s="124"/>
      <c r="BB54" s="124"/>
      <c r="BC54" s="124"/>
      <c r="BD54" s="143"/>
      <c r="BE54" s="147">
        <f>SUM(BE55:BE56)</f>
        <v>56</v>
      </c>
      <c r="BF54" s="146">
        <f>SUM(BF55:BF57)</f>
        <v>100</v>
      </c>
    </row>
    <row r="55" spans="1:58" ht="91.9" customHeight="1" thickBot="1">
      <c r="A55" s="90" t="s">
        <v>120</v>
      </c>
      <c r="B55" s="406" t="s">
        <v>105</v>
      </c>
      <c r="C55" s="407">
        <f>D55+BE55</f>
        <v>50</v>
      </c>
      <c r="D55" s="337">
        <f>SUM(E55:U55)</f>
        <v>22</v>
      </c>
      <c r="E55" s="393">
        <v>2</v>
      </c>
      <c r="F55" s="134">
        <v>2</v>
      </c>
      <c r="G55" s="134">
        <v>2</v>
      </c>
      <c r="H55" s="134">
        <v>2</v>
      </c>
      <c r="I55" s="134">
        <v>2</v>
      </c>
      <c r="J55" s="134">
        <v>2</v>
      </c>
      <c r="K55" s="133"/>
      <c r="L55" s="134">
        <v>2</v>
      </c>
      <c r="M55" s="134">
        <v>2</v>
      </c>
      <c r="N55" s="135"/>
      <c r="O55" s="133"/>
      <c r="P55" s="133"/>
      <c r="Q55" s="133"/>
      <c r="R55" s="394">
        <v>2</v>
      </c>
      <c r="S55" s="394">
        <v>2</v>
      </c>
      <c r="T55" s="129">
        <v>2</v>
      </c>
      <c r="U55" s="132"/>
      <c r="V55" s="131"/>
      <c r="W55" s="395"/>
      <c r="X55" s="112">
        <v>2</v>
      </c>
      <c r="Y55" s="112">
        <v>2</v>
      </c>
      <c r="Z55" s="112">
        <v>2</v>
      </c>
      <c r="AA55" s="127"/>
      <c r="AB55" s="112">
        <v>2</v>
      </c>
      <c r="AC55" s="112">
        <v>2</v>
      </c>
      <c r="AD55" s="112">
        <v>2</v>
      </c>
      <c r="AE55" s="127"/>
      <c r="AF55" s="127"/>
      <c r="AG55" s="127"/>
      <c r="AH55" s="112">
        <v>2</v>
      </c>
      <c r="AI55" s="112">
        <v>2</v>
      </c>
      <c r="AJ55" s="127"/>
      <c r="AK55" s="129">
        <v>2</v>
      </c>
      <c r="AL55" s="129">
        <v>2</v>
      </c>
      <c r="AM55" s="112">
        <v>2</v>
      </c>
      <c r="AN55" s="112">
        <v>2</v>
      </c>
      <c r="AO55" s="112">
        <v>2</v>
      </c>
      <c r="AP55" s="397"/>
      <c r="AQ55" s="112">
        <v>2</v>
      </c>
      <c r="AR55" s="128"/>
      <c r="AS55" s="127"/>
      <c r="AT55" s="127"/>
      <c r="AU55" s="398"/>
      <c r="AV55" s="71"/>
      <c r="AW55" s="124"/>
      <c r="AX55" s="124"/>
      <c r="AY55" s="123"/>
      <c r="AZ55" s="104"/>
      <c r="BA55" s="104"/>
      <c r="BB55" s="104"/>
      <c r="BC55" s="104"/>
      <c r="BD55" s="122"/>
      <c r="BE55" s="121">
        <f>SUM(X55:AT55)</f>
        <v>28</v>
      </c>
      <c r="BF55" s="67">
        <f>D55+BE55</f>
        <v>50</v>
      </c>
    </row>
    <row r="56" spans="1:58" ht="52.15" customHeight="1" thickBot="1">
      <c r="A56" s="90" t="s">
        <v>119</v>
      </c>
      <c r="B56" s="140" t="s">
        <v>206</v>
      </c>
      <c r="C56" s="88">
        <f>D56+BE56</f>
        <v>50</v>
      </c>
      <c r="D56" s="87">
        <f>SUM(E56:U56)</f>
        <v>22</v>
      </c>
      <c r="E56" s="393">
        <v>2</v>
      </c>
      <c r="F56" s="134">
        <v>2</v>
      </c>
      <c r="G56" s="134">
        <v>2</v>
      </c>
      <c r="H56" s="134">
        <v>2</v>
      </c>
      <c r="I56" s="134">
        <v>2</v>
      </c>
      <c r="J56" s="134">
        <v>2</v>
      </c>
      <c r="K56" s="133"/>
      <c r="L56" s="134">
        <v>2</v>
      </c>
      <c r="M56" s="134">
        <v>2</v>
      </c>
      <c r="N56" s="135"/>
      <c r="O56" s="133"/>
      <c r="P56" s="133"/>
      <c r="Q56" s="133"/>
      <c r="R56" s="394">
        <v>2</v>
      </c>
      <c r="S56" s="394">
        <v>2</v>
      </c>
      <c r="T56" s="129">
        <v>2</v>
      </c>
      <c r="U56" s="132"/>
      <c r="V56" s="131"/>
      <c r="W56" s="395"/>
      <c r="X56" s="112">
        <v>2</v>
      </c>
      <c r="Y56" s="112">
        <v>2</v>
      </c>
      <c r="Z56" s="112">
        <v>2</v>
      </c>
      <c r="AA56" s="127"/>
      <c r="AB56" s="112">
        <v>2</v>
      </c>
      <c r="AC56" s="112">
        <v>2</v>
      </c>
      <c r="AD56" s="112">
        <v>2</v>
      </c>
      <c r="AE56" s="127"/>
      <c r="AF56" s="127"/>
      <c r="AG56" s="127"/>
      <c r="AH56" s="112">
        <v>2</v>
      </c>
      <c r="AI56" s="112">
        <v>2</v>
      </c>
      <c r="AJ56" s="127"/>
      <c r="AK56" s="129">
        <v>2</v>
      </c>
      <c r="AL56" s="129">
        <v>2</v>
      </c>
      <c r="AM56" s="112">
        <v>2</v>
      </c>
      <c r="AN56" s="112">
        <v>2</v>
      </c>
      <c r="AO56" s="112">
        <v>2</v>
      </c>
      <c r="AP56" s="397"/>
      <c r="AQ56" s="112">
        <v>2</v>
      </c>
      <c r="AR56" s="128"/>
      <c r="AS56" s="127"/>
      <c r="AT56" s="127"/>
      <c r="AU56" s="398"/>
      <c r="AV56" s="71"/>
      <c r="AW56" s="124"/>
      <c r="AX56" s="124"/>
      <c r="AY56" s="123"/>
      <c r="AZ56" s="104"/>
      <c r="BA56" s="104"/>
      <c r="BB56" s="104"/>
      <c r="BC56" s="104"/>
      <c r="BD56" s="122"/>
      <c r="BE56" s="121">
        <f>SUM(X56:AT56)</f>
        <v>28</v>
      </c>
      <c r="BF56" s="67">
        <f>D56+BE56</f>
        <v>50</v>
      </c>
    </row>
    <row r="58" spans="1:58" ht="12.75" customHeight="1">
      <c r="BE58" s="11"/>
      <c r="BF58" s="11"/>
    </row>
    <row r="59" spans="1:58" ht="12.75" customHeight="1">
      <c r="C59" s="40"/>
      <c r="D59" s="38" t="s">
        <v>132</v>
      </c>
      <c r="E59" s="29"/>
      <c r="G59" s="39"/>
      <c r="H59" s="38" t="s">
        <v>131</v>
      </c>
      <c r="J59" s="29"/>
      <c r="K59" s="408"/>
      <c r="L59" s="38" t="s">
        <v>130</v>
      </c>
      <c r="Q59" s="37"/>
      <c r="R59" s="34" t="s">
        <v>129</v>
      </c>
      <c r="Y59" s="36"/>
      <c r="Z59" s="34" t="s">
        <v>128</v>
      </c>
      <c r="AB59" s="35"/>
      <c r="AC59" s="34" t="s">
        <v>127</v>
      </c>
      <c r="AE59" s="30"/>
      <c r="AF59" s="30"/>
      <c r="AG59" s="30"/>
      <c r="AJ59" s="33"/>
      <c r="AK59" s="32" t="s">
        <v>126</v>
      </c>
      <c r="AL59" s="29"/>
      <c r="AS59" s="9"/>
      <c r="AV59" s="23" t="s">
        <v>125</v>
      </c>
      <c r="AZ59" s="23" t="s">
        <v>122</v>
      </c>
      <c r="BE59" s="11"/>
      <c r="BF59" s="11"/>
    </row>
    <row r="60" spans="1:58" ht="12.75" customHeight="1">
      <c r="D60" s="29"/>
      <c r="E60" s="29"/>
      <c r="J60" s="29"/>
      <c r="Q60" s="31"/>
      <c r="AE60" s="30"/>
      <c r="AF60" s="30"/>
      <c r="AG60" s="30"/>
      <c r="AJ60" s="29"/>
      <c r="AK60" s="29"/>
      <c r="AL60" s="29"/>
      <c r="AS60" s="9"/>
      <c r="BE60" s="11"/>
      <c r="BF60" s="11"/>
    </row>
    <row r="61" spans="1:58" ht="12.75" customHeight="1">
      <c r="AA61" s="26"/>
      <c r="AB61" s="25" t="s">
        <v>123</v>
      </c>
      <c r="BE61" s="11"/>
      <c r="BF61" s="11"/>
    </row>
    <row r="62" spans="1:58" ht="12.75" customHeight="1">
      <c r="A62" s="736" t="s">
        <v>191</v>
      </c>
      <c r="B62" s="737" t="s">
        <v>113</v>
      </c>
      <c r="C62" s="738" t="s">
        <v>86</v>
      </c>
      <c r="D62" s="738"/>
      <c r="E62" s="738"/>
      <c r="F62" s="738"/>
      <c r="G62" s="738"/>
      <c r="H62" s="738"/>
      <c r="I62" s="738"/>
      <c r="J62" s="738"/>
      <c r="K62" s="738"/>
      <c r="L62" s="738"/>
      <c r="M62" s="738"/>
      <c r="N62" s="738"/>
      <c r="O62" s="738"/>
      <c r="P62" s="738"/>
      <c r="Q62" s="738"/>
      <c r="R62" s="738"/>
      <c r="S62" s="738"/>
      <c r="T62" s="738"/>
      <c r="U62" s="738"/>
      <c r="V62" s="738"/>
      <c r="W62" s="738"/>
      <c r="X62" s="738"/>
      <c r="Y62" s="738"/>
      <c r="BE62" s="11"/>
      <c r="BF62" s="11"/>
    </row>
    <row r="63" spans="1:58" ht="24" customHeight="1">
      <c r="A63" s="736"/>
      <c r="B63" s="737"/>
      <c r="C63" s="738"/>
      <c r="D63" s="738"/>
      <c r="E63" s="738"/>
      <c r="F63" s="738"/>
      <c r="G63" s="738"/>
      <c r="H63" s="738"/>
      <c r="I63" s="738"/>
      <c r="J63" s="738"/>
      <c r="K63" s="738"/>
      <c r="L63" s="738"/>
      <c r="M63" s="738"/>
      <c r="N63" s="738"/>
      <c r="O63" s="738"/>
      <c r="P63" s="738"/>
      <c r="Q63" s="738"/>
      <c r="R63" s="738"/>
      <c r="S63" s="738"/>
      <c r="T63" s="738"/>
      <c r="U63" s="738"/>
      <c r="V63" s="738"/>
      <c r="W63" s="738"/>
      <c r="X63" s="738"/>
      <c r="Y63" s="738"/>
      <c r="BE63" s="11"/>
      <c r="BF63" s="11"/>
    </row>
    <row r="64" spans="1:58" ht="19.899999999999999" customHeight="1">
      <c r="A64" s="736"/>
      <c r="B64" s="480" t="s">
        <v>114</v>
      </c>
      <c r="C64" s="738" t="s">
        <v>87</v>
      </c>
      <c r="D64" s="738"/>
      <c r="E64" s="738"/>
      <c r="F64" s="738"/>
      <c r="G64" s="738"/>
      <c r="H64" s="738"/>
      <c r="I64" s="738"/>
      <c r="J64" s="738"/>
      <c r="K64" s="738"/>
      <c r="L64" s="738"/>
      <c r="M64" s="738"/>
      <c r="N64" s="738"/>
      <c r="O64" s="738"/>
      <c r="P64" s="738"/>
      <c r="Q64" s="738"/>
      <c r="R64" s="738"/>
      <c r="S64" s="738"/>
      <c r="T64" s="738"/>
      <c r="U64" s="738"/>
      <c r="V64" s="738"/>
      <c r="W64" s="738"/>
      <c r="X64" s="738"/>
      <c r="Y64" s="738"/>
    </row>
    <row r="65" spans="1:60" ht="22.9" customHeight="1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</row>
    <row r="66" spans="1:60" ht="12.75" customHeight="1">
      <c r="A66" s="736" t="s">
        <v>121</v>
      </c>
      <c r="B66" s="737" t="s">
        <v>120</v>
      </c>
      <c r="C66" s="738" t="s">
        <v>105</v>
      </c>
      <c r="D66" s="738"/>
      <c r="E66" s="738"/>
      <c r="F66" s="738"/>
      <c r="G66" s="738"/>
      <c r="H66" s="738"/>
      <c r="I66" s="738"/>
      <c r="J66" s="738"/>
      <c r="K66" s="738"/>
      <c r="L66" s="738"/>
      <c r="M66" s="738"/>
      <c r="N66" s="738"/>
      <c r="O66" s="738"/>
      <c r="P66" s="738"/>
      <c r="Q66" s="738"/>
      <c r="R66" s="738"/>
      <c r="S66" s="738"/>
      <c r="T66" s="738"/>
      <c r="U66" s="738"/>
      <c r="V66" s="738"/>
      <c r="W66" s="738"/>
      <c r="X66" s="738"/>
      <c r="Y66" s="738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5"/>
      <c r="AW66" s="16"/>
      <c r="AX66" s="15"/>
      <c r="AY66" s="15"/>
      <c r="AZ66" s="15"/>
      <c r="BA66" s="15"/>
      <c r="BB66" s="15"/>
      <c r="BC66" s="15"/>
      <c r="BD66" s="15"/>
      <c r="BE66" s="15"/>
      <c r="BF66" s="14"/>
      <c r="BG66" s="13"/>
      <c r="BH66" s="12"/>
    </row>
    <row r="67" spans="1:60" ht="12.75" customHeight="1">
      <c r="A67" s="736"/>
      <c r="B67" s="737"/>
      <c r="C67" s="738"/>
      <c r="D67" s="738"/>
      <c r="E67" s="738"/>
      <c r="F67" s="738"/>
      <c r="G67" s="738"/>
      <c r="H67" s="738"/>
      <c r="I67" s="738"/>
      <c r="J67" s="738"/>
      <c r="K67" s="738"/>
      <c r="L67" s="738"/>
      <c r="M67" s="738"/>
      <c r="N67" s="738"/>
      <c r="O67" s="738"/>
      <c r="P67" s="738"/>
      <c r="Q67" s="738"/>
      <c r="R67" s="738"/>
      <c r="S67" s="738"/>
      <c r="T67" s="738"/>
      <c r="U67" s="738"/>
      <c r="V67" s="738"/>
      <c r="W67" s="738"/>
      <c r="X67" s="738"/>
      <c r="Y67" s="738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</row>
    <row r="68" spans="1:60" ht="25.5" customHeight="1">
      <c r="A68" s="736"/>
      <c r="B68" s="480" t="s">
        <v>119</v>
      </c>
      <c r="C68" s="738" t="s">
        <v>104</v>
      </c>
      <c r="D68" s="738"/>
      <c r="E68" s="738"/>
      <c r="F68" s="738"/>
      <c r="G68" s="738"/>
      <c r="H68" s="738"/>
      <c r="I68" s="738"/>
      <c r="J68" s="738"/>
      <c r="K68" s="738"/>
      <c r="L68" s="738"/>
      <c r="M68" s="738"/>
      <c r="N68" s="738"/>
      <c r="O68" s="738"/>
      <c r="P68" s="738"/>
      <c r="Q68" s="738"/>
      <c r="R68" s="738"/>
      <c r="S68" s="738"/>
      <c r="T68" s="738"/>
      <c r="U68" s="738"/>
      <c r="V68" s="738"/>
      <c r="W68" s="738"/>
      <c r="X68" s="738"/>
      <c r="Y68" s="738"/>
      <c r="BE68" s="11"/>
      <c r="BF68" s="11"/>
    </row>
    <row r="69" spans="1:60" ht="19.899999999999999" customHeight="1">
      <c r="BE69" s="11"/>
      <c r="BF69" s="11"/>
    </row>
  </sheetData>
  <sheetProtection selectLockedCells="1" selectUnlockedCells="1"/>
  <mergeCells count="97">
    <mergeCell ref="C62:Y63"/>
    <mergeCell ref="C64:Y64"/>
    <mergeCell ref="A66:A68"/>
    <mergeCell ref="B66:B67"/>
    <mergeCell ref="C66:Y67"/>
    <mergeCell ref="C68:Y68"/>
    <mergeCell ref="A62:A64"/>
    <mergeCell ref="B62:B63"/>
    <mergeCell ref="A32:A33"/>
    <mergeCell ref="A40:B40"/>
    <mergeCell ref="A45:B45"/>
    <mergeCell ref="A47:A48"/>
    <mergeCell ref="A54:B54"/>
    <mergeCell ref="C14:D14"/>
    <mergeCell ref="A15:D15"/>
    <mergeCell ref="A16:B16"/>
    <mergeCell ref="A17:B17"/>
    <mergeCell ref="A20:B20"/>
    <mergeCell ref="A26:B26"/>
    <mergeCell ref="AZ8:AZ14"/>
    <mergeCell ref="BA8:BA14"/>
    <mergeCell ref="BB8:BB14"/>
    <mergeCell ref="BC8:BC14"/>
    <mergeCell ref="AQ8:AQ14"/>
    <mergeCell ref="AR8:AR14"/>
    <mergeCell ref="AC8:AC14"/>
    <mergeCell ref="AF8:AF14"/>
    <mergeCell ref="AG8:AG14"/>
    <mergeCell ref="AH8:AH14"/>
    <mergeCell ref="AI8:AI14"/>
    <mergeCell ref="AJ8:AJ14"/>
    <mergeCell ref="U8:U14"/>
    <mergeCell ref="X8:X14"/>
    <mergeCell ref="Y8:Y14"/>
    <mergeCell ref="AY8:AY14"/>
    <mergeCell ref="AK8:AK14"/>
    <mergeCell ref="AL8:AL14"/>
    <mergeCell ref="AO8:AO14"/>
    <mergeCell ref="AP8:AP14"/>
    <mergeCell ref="C9:D9"/>
    <mergeCell ref="C10:D10"/>
    <mergeCell ref="C11:D11"/>
    <mergeCell ref="C12:D12"/>
    <mergeCell ref="C13:D13"/>
    <mergeCell ref="BE3:BE7"/>
    <mergeCell ref="Z8:Z14"/>
    <mergeCell ref="AA8:AA14"/>
    <mergeCell ref="AB8:AB14"/>
    <mergeCell ref="O8:O14"/>
    <mergeCell ref="P8:P14"/>
    <mergeCell ref="Q8:Q14"/>
    <mergeCell ref="R8:R14"/>
    <mergeCell ref="S8:S14"/>
    <mergeCell ref="T8:T14"/>
    <mergeCell ref="BD8:BD14"/>
    <mergeCell ref="AT8:AT14"/>
    <mergeCell ref="AU8:AU14"/>
    <mergeCell ref="AV8:AV14"/>
    <mergeCell ref="AW8:AW14"/>
    <mergeCell ref="AX8:AX14"/>
    <mergeCell ref="AM3:AM7"/>
    <mergeCell ref="BF3:BF7"/>
    <mergeCell ref="C8:D8"/>
    <mergeCell ref="F8:F14"/>
    <mergeCell ref="G8:G14"/>
    <mergeCell ref="H8:H14"/>
    <mergeCell ref="I8:I14"/>
    <mergeCell ref="J8:J14"/>
    <mergeCell ref="K8:K14"/>
    <mergeCell ref="L8:L14"/>
    <mergeCell ref="M8:M14"/>
    <mergeCell ref="AR3:AU5"/>
    <mergeCell ref="AV3:AV7"/>
    <mergeCell ref="AW3:AY5"/>
    <mergeCell ref="AZ3:AZ7"/>
    <mergeCell ref="BA3:BD5"/>
    <mergeCell ref="AA3:AC5"/>
    <mergeCell ref="AD3:AD7"/>
    <mergeCell ref="AE3:AH5"/>
    <mergeCell ref="AI3:AI7"/>
    <mergeCell ref="AJ3:AL5"/>
    <mergeCell ref="B1:BB1"/>
    <mergeCell ref="R2:AF2"/>
    <mergeCell ref="A3:A7"/>
    <mergeCell ref="B3:B7"/>
    <mergeCell ref="C3:C7"/>
    <mergeCell ref="D3:D7"/>
    <mergeCell ref="E3:H5"/>
    <mergeCell ref="I3:I7"/>
    <mergeCell ref="J3:L5"/>
    <mergeCell ref="M3:M7"/>
    <mergeCell ref="AN3:AQ5"/>
    <mergeCell ref="N3:Q5"/>
    <mergeCell ref="R3:U5"/>
    <mergeCell ref="V3:V7"/>
    <mergeCell ref="W3:Y5"/>
    <mergeCell ref="Z3:Z7"/>
  </mergeCells>
  <pageMargins left="0.19685039370078741" right="0.19685039370078741" top="0.27559055118110237" bottom="0.19685039370078741" header="0.19685039370078741" footer="0.19685039370078741"/>
  <pageSetup paperSize="9" scale="52" fitToHeight="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K59"/>
  <sheetViews>
    <sheetView tabSelected="1" zoomScale="70" zoomScaleNormal="70" workbookViewId="0">
      <selection activeCell="Q8" sqref="Q8:Q14"/>
    </sheetView>
  </sheetViews>
  <sheetFormatPr defaultColWidth="8.7109375" defaultRowHeight="19.899999999999999" customHeight="1"/>
  <cols>
    <col min="1" max="1" width="11" style="9" customWidth="1"/>
    <col min="2" max="2" width="26.7109375" style="9" customWidth="1"/>
    <col min="3" max="3" width="7" style="9" customWidth="1"/>
    <col min="4" max="4" width="6.85546875" style="9" customWidth="1"/>
    <col min="5" max="5" width="4.7109375" style="9" customWidth="1"/>
    <col min="6" max="8" width="3.7109375" style="9" customWidth="1"/>
    <col min="9" max="9" width="3.7109375" style="10" customWidth="1"/>
    <col min="10" max="17" width="3.7109375" style="9" customWidth="1"/>
    <col min="18" max="18" width="3.7109375" style="10" customWidth="1"/>
    <col min="19" max="19" width="4.42578125" style="9" customWidth="1"/>
    <col min="20" max="21" width="3.7109375" style="9" customWidth="1"/>
    <col min="22" max="22" width="4.42578125" style="9" customWidth="1"/>
    <col min="23" max="23" width="3.7109375" style="9" customWidth="1"/>
    <col min="24" max="24" width="4.140625" style="9" customWidth="1"/>
    <col min="25" max="29" width="3.7109375" style="9" customWidth="1"/>
    <col min="30" max="30" width="4.140625" style="9" customWidth="1"/>
    <col min="31" max="31" width="3.7109375" style="9" customWidth="1"/>
    <col min="32" max="32" width="4.42578125" style="9" customWidth="1"/>
    <col min="33" max="36" width="3.7109375" style="9" customWidth="1"/>
    <col min="37" max="37" width="4.7109375" style="9" customWidth="1"/>
    <col min="38" max="39" width="3.7109375" style="9" customWidth="1"/>
    <col min="40" max="41" width="3.7109375" style="10" customWidth="1"/>
    <col min="42" max="42" width="3.5703125" style="10" customWidth="1"/>
    <col min="43" max="43" width="4.42578125" style="9" customWidth="1"/>
    <col min="44" max="44" width="4" style="9" customWidth="1"/>
    <col min="45" max="46" width="4.5703125" style="10" customWidth="1"/>
    <col min="47" max="47" width="4.85546875" style="10" customWidth="1"/>
    <col min="48" max="48" width="4.140625" style="10" customWidth="1"/>
    <col min="49" max="49" width="4.140625" style="9" customWidth="1"/>
    <col min="50" max="51" width="3.85546875" style="9" customWidth="1"/>
    <col min="52" max="52" width="4.140625" style="9" customWidth="1"/>
    <col min="53" max="53" width="3.140625" style="9" customWidth="1"/>
    <col min="54" max="54" width="4.140625" style="9" customWidth="1"/>
    <col min="55" max="55" width="4" style="9" customWidth="1"/>
    <col min="56" max="56" width="4.140625" style="9" customWidth="1"/>
    <col min="57" max="57" width="7.42578125" style="9" customWidth="1"/>
    <col min="58" max="58" width="8" style="9" customWidth="1"/>
    <col min="59" max="256" width="8.7109375" style="9"/>
    <col min="257" max="257" width="11" style="9" customWidth="1"/>
    <col min="258" max="258" width="26.7109375" style="9" customWidth="1"/>
    <col min="259" max="259" width="7" style="9" customWidth="1"/>
    <col min="260" max="260" width="6.85546875" style="9" customWidth="1"/>
    <col min="261" max="261" width="4.7109375" style="9" customWidth="1"/>
    <col min="262" max="274" width="3.7109375" style="9" customWidth="1"/>
    <col min="275" max="275" width="4.42578125" style="9" customWidth="1"/>
    <col min="276" max="277" width="3.7109375" style="9" customWidth="1"/>
    <col min="278" max="278" width="4.42578125" style="9" customWidth="1"/>
    <col min="279" max="279" width="3.7109375" style="9" customWidth="1"/>
    <col min="280" max="280" width="4.140625" style="9" customWidth="1"/>
    <col min="281" max="285" width="3.7109375" style="9" customWidth="1"/>
    <col min="286" max="286" width="4.140625" style="9" customWidth="1"/>
    <col min="287" max="287" width="3.7109375" style="9" customWidth="1"/>
    <col min="288" max="288" width="4.42578125" style="9" customWidth="1"/>
    <col min="289" max="292" width="3.7109375" style="9" customWidth="1"/>
    <col min="293" max="293" width="4.7109375" style="9" customWidth="1"/>
    <col min="294" max="297" width="3.7109375" style="9" customWidth="1"/>
    <col min="298" max="298" width="3.5703125" style="9" customWidth="1"/>
    <col min="299" max="299" width="4.42578125" style="9" customWidth="1"/>
    <col min="300" max="300" width="4" style="9" customWidth="1"/>
    <col min="301" max="302" width="4.5703125" style="9" customWidth="1"/>
    <col min="303" max="303" width="4.85546875" style="9" customWidth="1"/>
    <col min="304" max="305" width="4.140625" style="9" customWidth="1"/>
    <col min="306" max="307" width="3.85546875" style="9" customWidth="1"/>
    <col min="308" max="308" width="4.140625" style="9" customWidth="1"/>
    <col min="309" max="309" width="3.140625" style="9" customWidth="1"/>
    <col min="310" max="310" width="4.140625" style="9" customWidth="1"/>
    <col min="311" max="311" width="4" style="9" customWidth="1"/>
    <col min="312" max="312" width="4.140625" style="9" customWidth="1"/>
    <col min="313" max="313" width="7.42578125" style="9" customWidth="1"/>
    <col min="314" max="314" width="8" style="9" customWidth="1"/>
    <col min="315" max="512" width="8.7109375" style="9"/>
    <col min="513" max="513" width="11" style="9" customWidth="1"/>
    <col min="514" max="514" width="26.7109375" style="9" customWidth="1"/>
    <col min="515" max="515" width="7" style="9" customWidth="1"/>
    <col min="516" max="516" width="6.85546875" style="9" customWidth="1"/>
    <col min="517" max="517" width="4.7109375" style="9" customWidth="1"/>
    <col min="518" max="530" width="3.7109375" style="9" customWidth="1"/>
    <col min="531" max="531" width="4.42578125" style="9" customWidth="1"/>
    <col min="532" max="533" width="3.7109375" style="9" customWidth="1"/>
    <col min="534" max="534" width="4.42578125" style="9" customWidth="1"/>
    <col min="535" max="535" width="3.7109375" style="9" customWidth="1"/>
    <col min="536" max="536" width="4.140625" style="9" customWidth="1"/>
    <col min="537" max="541" width="3.7109375" style="9" customWidth="1"/>
    <col min="542" max="542" width="4.140625" style="9" customWidth="1"/>
    <col min="543" max="543" width="3.7109375" style="9" customWidth="1"/>
    <col min="544" max="544" width="4.42578125" style="9" customWidth="1"/>
    <col min="545" max="548" width="3.7109375" style="9" customWidth="1"/>
    <col min="549" max="549" width="4.7109375" style="9" customWidth="1"/>
    <col min="550" max="553" width="3.7109375" style="9" customWidth="1"/>
    <col min="554" max="554" width="3.5703125" style="9" customWidth="1"/>
    <col min="555" max="555" width="4.42578125" style="9" customWidth="1"/>
    <col min="556" max="556" width="4" style="9" customWidth="1"/>
    <col min="557" max="558" width="4.5703125" style="9" customWidth="1"/>
    <col min="559" max="559" width="4.85546875" style="9" customWidth="1"/>
    <col min="560" max="561" width="4.140625" style="9" customWidth="1"/>
    <col min="562" max="563" width="3.85546875" style="9" customWidth="1"/>
    <col min="564" max="564" width="4.140625" style="9" customWidth="1"/>
    <col min="565" max="565" width="3.140625" style="9" customWidth="1"/>
    <col min="566" max="566" width="4.140625" style="9" customWidth="1"/>
    <col min="567" max="567" width="4" style="9" customWidth="1"/>
    <col min="568" max="568" width="4.140625" style="9" customWidth="1"/>
    <col min="569" max="569" width="7.42578125" style="9" customWidth="1"/>
    <col min="570" max="570" width="8" style="9" customWidth="1"/>
    <col min="571" max="768" width="8.7109375" style="9"/>
    <col min="769" max="769" width="11" style="9" customWidth="1"/>
    <col min="770" max="770" width="26.7109375" style="9" customWidth="1"/>
    <col min="771" max="771" width="7" style="9" customWidth="1"/>
    <col min="772" max="772" width="6.85546875" style="9" customWidth="1"/>
    <col min="773" max="773" width="4.7109375" style="9" customWidth="1"/>
    <col min="774" max="786" width="3.7109375" style="9" customWidth="1"/>
    <col min="787" max="787" width="4.42578125" style="9" customWidth="1"/>
    <col min="788" max="789" width="3.7109375" style="9" customWidth="1"/>
    <col min="790" max="790" width="4.42578125" style="9" customWidth="1"/>
    <col min="791" max="791" width="3.7109375" style="9" customWidth="1"/>
    <col min="792" max="792" width="4.140625" style="9" customWidth="1"/>
    <col min="793" max="797" width="3.7109375" style="9" customWidth="1"/>
    <col min="798" max="798" width="4.140625" style="9" customWidth="1"/>
    <col min="799" max="799" width="3.7109375" style="9" customWidth="1"/>
    <col min="800" max="800" width="4.42578125" style="9" customWidth="1"/>
    <col min="801" max="804" width="3.7109375" style="9" customWidth="1"/>
    <col min="805" max="805" width="4.7109375" style="9" customWidth="1"/>
    <col min="806" max="809" width="3.7109375" style="9" customWidth="1"/>
    <col min="810" max="810" width="3.5703125" style="9" customWidth="1"/>
    <col min="811" max="811" width="4.42578125" style="9" customWidth="1"/>
    <col min="812" max="812" width="4" style="9" customWidth="1"/>
    <col min="813" max="814" width="4.5703125" style="9" customWidth="1"/>
    <col min="815" max="815" width="4.85546875" style="9" customWidth="1"/>
    <col min="816" max="817" width="4.140625" style="9" customWidth="1"/>
    <col min="818" max="819" width="3.85546875" style="9" customWidth="1"/>
    <col min="820" max="820" width="4.140625" style="9" customWidth="1"/>
    <col min="821" max="821" width="3.140625" style="9" customWidth="1"/>
    <col min="822" max="822" width="4.140625" style="9" customWidth="1"/>
    <col min="823" max="823" width="4" style="9" customWidth="1"/>
    <col min="824" max="824" width="4.140625" style="9" customWidth="1"/>
    <col min="825" max="825" width="7.42578125" style="9" customWidth="1"/>
    <col min="826" max="826" width="8" style="9" customWidth="1"/>
    <col min="827" max="1024" width="8.7109375" style="9"/>
    <col min="1025" max="1025" width="11" style="9" customWidth="1"/>
    <col min="1026" max="1026" width="26.7109375" style="9" customWidth="1"/>
    <col min="1027" max="1027" width="7" style="9" customWidth="1"/>
    <col min="1028" max="1028" width="6.85546875" style="9" customWidth="1"/>
    <col min="1029" max="1029" width="4.7109375" style="9" customWidth="1"/>
    <col min="1030" max="1042" width="3.7109375" style="9" customWidth="1"/>
    <col min="1043" max="1043" width="4.42578125" style="9" customWidth="1"/>
    <col min="1044" max="1045" width="3.7109375" style="9" customWidth="1"/>
    <col min="1046" max="1046" width="4.42578125" style="9" customWidth="1"/>
    <col min="1047" max="1047" width="3.7109375" style="9" customWidth="1"/>
    <col min="1048" max="1048" width="4.140625" style="9" customWidth="1"/>
    <col min="1049" max="1053" width="3.7109375" style="9" customWidth="1"/>
    <col min="1054" max="1054" width="4.140625" style="9" customWidth="1"/>
    <col min="1055" max="1055" width="3.7109375" style="9" customWidth="1"/>
    <col min="1056" max="1056" width="4.42578125" style="9" customWidth="1"/>
    <col min="1057" max="1060" width="3.7109375" style="9" customWidth="1"/>
    <col min="1061" max="1061" width="4.7109375" style="9" customWidth="1"/>
    <col min="1062" max="1065" width="3.7109375" style="9" customWidth="1"/>
    <col min="1066" max="1066" width="3.5703125" style="9" customWidth="1"/>
    <col min="1067" max="1067" width="4.42578125" style="9" customWidth="1"/>
    <col min="1068" max="1068" width="4" style="9" customWidth="1"/>
    <col min="1069" max="1070" width="4.5703125" style="9" customWidth="1"/>
    <col min="1071" max="1071" width="4.85546875" style="9" customWidth="1"/>
    <col min="1072" max="1073" width="4.140625" style="9" customWidth="1"/>
    <col min="1074" max="1075" width="3.85546875" style="9" customWidth="1"/>
    <col min="1076" max="1076" width="4.140625" style="9" customWidth="1"/>
    <col min="1077" max="1077" width="3.140625" style="9" customWidth="1"/>
    <col min="1078" max="1078" width="4.140625" style="9" customWidth="1"/>
    <col min="1079" max="1079" width="4" style="9" customWidth="1"/>
    <col min="1080" max="1080" width="4.140625" style="9" customWidth="1"/>
    <col min="1081" max="1081" width="7.42578125" style="9" customWidth="1"/>
    <col min="1082" max="1082" width="8" style="9" customWidth="1"/>
    <col min="1083" max="1280" width="8.7109375" style="9"/>
    <col min="1281" max="1281" width="11" style="9" customWidth="1"/>
    <col min="1282" max="1282" width="26.7109375" style="9" customWidth="1"/>
    <col min="1283" max="1283" width="7" style="9" customWidth="1"/>
    <col min="1284" max="1284" width="6.85546875" style="9" customWidth="1"/>
    <col min="1285" max="1285" width="4.7109375" style="9" customWidth="1"/>
    <col min="1286" max="1298" width="3.7109375" style="9" customWidth="1"/>
    <col min="1299" max="1299" width="4.42578125" style="9" customWidth="1"/>
    <col min="1300" max="1301" width="3.7109375" style="9" customWidth="1"/>
    <col min="1302" max="1302" width="4.42578125" style="9" customWidth="1"/>
    <col min="1303" max="1303" width="3.7109375" style="9" customWidth="1"/>
    <col min="1304" max="1304" width="4.140625" style="9" customWidth="1"/>
    <col min="1305" max="1309" width="3.7109375" style="9" customWidth="1"/>
    <col min="1310" max="1310" width="4.140625" style="9" customWidth="1"/>
    <col min="1311" max="1311" width="3.7109375" style="9" customWidth="1"/>
    <col min="1312" max="1312" width="4.42578125" style="9" customWidth="1"/>
    <col min="1313" max="1316" width="3.7109375" style="9" customWidth="1"/>
    <col min="1317" max="1317" width="4.7109375" style="9" customWidth="1"/>
    <col min="1318" max="1321" width="3.7109375" style="9" customWidth="1"/>
    <col min="1322" max="1322" width="3.5703125" style="9" customWidth="1"/>
    <col min="1323" max="1323" width="4.42578125" style="9" customWidth="1"/>
    <col min="1324" max="1324" width="4" style="9" customWidth="1"/>
    <col min="1325" max="1326" width="4.5703125" style="9" customWidth="1"/>
    <col min="1327" max="1327" width="4.85546875" style="9" customWidth="1"/>
    <col min="1328" max="1329" width="4.140625" style="9" customWidth="1"/>
    <col min="1330" max="1331" width="3.85546875" style="9" customWidth="1"/>
    <col min="1332" max="1332" width="4.140625" style="9" customWidth="1"/>
    <col min="1333" max="1333" width="3.140625" style="9" customWidth="1"/>
    <col min="1334" max="1334" width="4.140625" style="9" customWidth="1"/>
    <col min="1335" max="1335" width="4" style="9" customWidth="1"/>
    <col min="1336" max="1336" width="4.140625" style="9" customWidth="1"/>
    <col min="1337" max="1337" width="7.42578125" style="9" customWidth="1"/>
    <col min="1338" max="1338" width="8" style="9" customWidth="1"/>
    <col min="1339" max="1536" width="8.7109375" style="9"/>
    <col min="1537" max="1537" width="11" style="9" customWidth="1"/>
    <col min="1538" max="1538" width="26.7109375" style="9" customWidth="1"/>
    <col min="1539" max="1539" width="7" style="9" customWidth="1"/>
    <col min="1540" max="1540" width="6.85546875" style="9" customWidth="1"/>
    <col min="1541" max="1541" width="4.7109375" style="9" customWidth="1"/>
    <col min="1542" max="1554" width="3.7109375" style="9" customWidth="1"/>
    <col min="1555" max="1555" width="4.42578125" style="9" customWidth="1"/>
    <col min="1556" max="1557" width="3.7109375" style="9" customWidth="1"/>
    <col min="1558" max="1558" width="4.42578125" style="9" customWidth="1"/>
    <col min="1559" max="1559" width="3.7109375" style="9" customWidth="1"/>
    <col min="1560" max="1560" width="4.140625" style="9" customWidth="1"/>
    <col min="1561" max="1565" width="3.7109375" style="9" customWidth="1"/>
    <col min="1566" max="1566" width="4.140625" style="9" customWidth="1"/>
    <col min="1567" max="1567" width="3.7109375" style="9" customWidth="1"/>
    <col min="1568" max="1568" width="4.42578125" style="9" customWidth="1"/>
    <col min="1569" max="1572" width="3.7109375" style="9" customWidth="1"/>
    <col min="1573" max="1573" width="4.7109375" style="9" customWidth="1"/>
    <col min="1574" max="1577" width="3.7109375" style="9" customWidth="1"/>
    <col min="1578" max="1578" width="3.5703125" style="9" customWidth="1"/>
    <col min="1579" max="1579" width="4.42578125" style="9" customWidth="1"/>
    <col min="1580" max="1580" width="4" style="9" customWidth="1"/>
    <col min="1581" max="1582" width="4.5703125" style="9" customWidth="1"/>
    <col min="1583" max="1583" width="4.85546875" style="9" customWidth="1"/>
    <col min="1584" max="1585" width="4.140625" style="9" customWidth="1"/>
    <col min="1586" max="1587" width="3.85546875" style="9" customWidth="1"/>
    <col min="1588" max="1588" width="4.140625" style="9" customWidth="1"/>
    <col min="1589" max="1589" width="3.140625" style="9" customWidth="1"/>
    <col min="1590" max="1590" width="4.140625" style="9" customWidth="1"/>
    <col min="1591" max="1591" width="4" style="9" customWidth="1"/>
    <col min="1592" max="1592" width="4.140625" style="9" customWidth="1"/>
    <col min="1593" max="1593" width="7.42578125" style="9" customWidth="1"/>
    <col min="1594" max="1594" width="8" style="9" customWidth="1"/>
    <col min="1595" max="1792" width="8.7109375" style="9"/>
    <col min="1793" max="1793" width="11" style="9" customWidth="1"/>
    <col min="1794" max="1794" width="26.7109375" style="9" customWidth="1"/>
    <col min="1795" max="1795" width="7" style="9" customWidth="1"/>
    <col min="1796" max="1796" width="6.85546875" style="9" customWidth="1"/>
    <col min="1797" max="1797" width="4.7109375" style="9" customWidth="1"/>
    <col min="1798" max="1810" width="3.7109375" style="9" customWidth="1"/>
    <col min="1811" max="1811" width="4.42578125" style="9" customWidth="1"/>
    <col min="1812" max="1813" width="3.7109375" style="9" customWidth="1"/>
    <col min="1814" max="1814" width="4.42578125" style="9" customWidth="1"/>
    <col min="1815" max="1815" width="3.7109375" style="9" customWidth="1"/>
    <col min="1816" max="1816" width="4.140625" style="9" customWidth="1"/>
    <col min="1817" max="1821" width="3.7109375" style="9" customWidth="1"/>
    <col min="1822" max="1822" width="4.140625" style="9" customWidth="1"/>
    <col min="1823" max="1823" width="3.7109375" style="9" customWidth="1"/>
    <col min="1824" max="1824" width="4.42578125" style="9" customWidth="1"/>
    <col min="1825" max="1828" width="3.7109375" style="9" customWidth="1"/>
    <col min="1829" max="1829" width="4.7109375" style="9" customWidth="1"/>
    <col min="1830" max="1833" width="3.7109375" style="9" customWidth="1"/>
    <col min="1834" max="1834" width="3.5703125" style="9" customWidth="1"/>
    <col min="1835" max="1835" width="4.42578125" style="9" customWidth="1"/>
    <col min="1836" max="1836" width="4" style="9" customWidth="1"/>
    <col min="1837" max="1838" width="4.5703125" style="9" customWidth="1"/>
    <col min="1839" max="1839" width="4.85546875" style="9" customWidth="1"/>
    <col min="1840" max="1841" width="4.140625" style="9" customWidth="1"/>
    <col min="1842" max="1843" width="3.85546875" style="9" customWidth="1"/>
    <col min="1844" max="1844" width="4.140625" style="9" customWidth="1"/>
    <col min="1845" max="1845" width="3.140625" style="9" customWidth="1"/>
    <col min="1846" max="1846" width="4.140625" style="9" customWidth="1"/>
    <col min="1847" max="1847" width="4" style="9" customWidth="1"/>
    <col min="1848" max="1848" width="4.140625" style="9" customWidth="1"/>
    <col min="1849" max="1849" width="7.42578125" style="9" customWidth="1"/>
    <col min="1850" max="1850" width="8" style="9" customWidth="1"/>
    <col min="1851" max="2048" width="8.7109375" style="9"/>
    <col min="2049" max="2049" width="11" style="9" customWidth="1"/>
    <col min="2050" max="2050" width="26.7109375" style="9" customWidth="1"/>
    <col min="2051" max="2051" width="7" style="9" customWidth="1"/>
    <col min="2052" max="2052" width="6.85546875" style="9" customWidth="1"/>
    <col min="2053" max="2053" width="4.7109375" style="9" customWidth="1"/>
    <col min="2054" max="2066" width="3.7109375" style="9" customWidth="1"/>
    <col min="2067" max="2067" width="4.42578125" style="9" customWidth="1"/>
    <col min="2068" max="2069" width="3.7109375" style="9" customWidth="1"/>
    <col min="2070" max="2070" width="4.42578125" style="9" customWidth="1"/>
    <col min="2071" max="2071" width="3.7109375" style="9" customWidth="1"/>
    <col min="2072" max="2072" width="4.140625" style="9" customWidth="1"/>
    <col min="2073" max="2077" width="3.7109375" style="9" customWidth="1"/>
    <col min="2078" max="2078" width="4.140625" style="9" customWidth="1"/>
    <col min="2079" max="2079" width="3.7109375" style="9" customWidth="1"/>
    <col min="2080" max="2080" width="4.42578125" style="9" customWidth="1"/>
    <col min="2081" max="2084" width="3.7109375" style="9" customWidth="1"/>
    <col min="2085" max="2085" width="4.7109375" style="9" customWidth="1"/>
    <col min="2086" max="2089" width="3.7109375" style="9" customWidth="1"/>
    <col min="2090" max="2090" width="3.5703125" style="9" customWidth="1"/>
    <col min="2091" max="2091" width="4.42578125" style="9" customWidth="1"/>
    <col min="2092" max="2092" width="4" style="9" customWidth="1"/>
    <col min="2093" max="2094" width="4.5703125" style="9" customWidth="1"/>
    <col min="2095" max="2095" width="4.85546875" style="9" customWidth="1"/>
    <col min="2096" max="2097" width="4.140625" style="9" customWidth="1"/>
    <col min="2098" max="2099" width="3.85546875" style="9" customWidth="1"/>
    <col min="2100" max="2100" width="4.140625" style="9" customWidth="1"/>
    <col min="2101" max="2101" width="3.140625" style="9" customWidth="1"/>
    <col min="2102" max="2102" width="4.140625" style="9" customWidth="1"/>
    <col min="2103" max="2103" width="4" style="9" customWidth="1"/>
    <col min="2104" max="2104" width="4.140625" style="9" customWidth="1"/>
    <col min="2105" max="2105" width="7.42578125" style="9" customWidth="1"/>
    <col min="2106" max="2106" width="8" style="9" customWidth="1"/>
    <col min="2107" max="2304" width="8.7109375" style="9"/>
    <col min="2305" max="2305" width="11" style="9" customWidth="1"/>
    <col min="2306" max="2306" width="26.7109375" style="9" customWidth="1"/>
    <col min="2307" max="2307" width="7" style="9" customWidth="1"/>
    <col min="2308" max="2308" width="6.85546875" style="9" customWidth="1"/>
    <col min="2309" max="2309" width="4.7109375" style="9" customWidth="1"/>
    <col min="2310" max="2322" width="3.7109375" style="9" customWidth="1"/>
    <col min="2323" max="2323" width="4.42578125" style="9" customWidth="1"/>
    <col min="2324" max="2325" width="3.7109375" style="9" customWidth="1"/>
    <col min="2326" max="2326" width="4.42578125" style="9" customWidth="1"/>
    <col min="2327" max="2327" width="3.7109375" style="9" customWidth="1"/>
    <col min="2328" max="2328" width="4.140625" style="9" customWidth="1"/>
    <col min="2329" max="2333" width="3.7109375" style="9" customWidth="1"/>
    <col min="2334" max="2334" width="4.140625" style="9" customWidth="1"/>
    <col min="2335" max="2335" width="3.7109375" style="9" customWidth="1"/>
    <col min="2336" max="2336" width="4.42578125" style="9" customWidth="1"/>
    <col min="2337" max="2340" width="3.7109375" style="9" customWidth="1"/>
    <col min="2341" max="2341" width="4.7109375" style="9" customWidth="1"/>
    <col min="2342" max="2345" width="3.7109375" style="9" customWidth="1"/>
    <col min="2346" max="2346" width="3.5703125" style="9" customWidth="1"/>
    <col min="2347" max="2347" width="4.42578125" style="9" customWidth="1"/>
    <col min="2348" max="2348" width="4" style="9" customWidth="1"/>
    <col min="2349" max="2350" width="4.5703125" style="9" customWidth="1"/>
    <col min="2351" max="2351" width="4.85546875" style="9" customWidth="1"/>
    <col min="2352" max="2353" width="4.140625" style="9" customWidth="1"/>
    <col min="2354" max="2355" width="3.85546875" style="9" customWidth="1"/>
    <col min="2356" max="2356" width="4.140625" style="9" customWidth="1"/>
    <col min="2357" max="2357" width="3.140625" style="9" customWidth="1"/>
    <col min="2358" max="2358" width="4.140625" style="9" customWidth="1"/>
    <col min="2359" max="2359" width="4" style="9" customWidth="1"/>
    <col min="2360" max="2360" width="4.140625" style="9" customWidth="1"/>
    <col min="2361" max="2361" width="7.42578125" style="9" customWidth="1"/>
    <col min="2362" max="2362" width="8" style="9" customWidth="1"/>
    <col min="2363" max="2560" width="8.7109375" style="9"/>
    <col min="2561" max="2561" width="11" style="9" customWidth="1"/>
    <col min="2562" max="2562" width="26.7109375" style="9" customWidth="1"/>
    <col min="2563" max="2563" width="7" style="9" customWidth="1"/>
    <col min="2564" max="2564" width="6.85546875" style="9" customWidth="1"/>
    <col min="2565" max="2565" width="4.7109375" style="9" customWidth="1"/>
    <col min="2566" max="2578" width="3.7109375" style="9" customWidth="1"/>
    <col min="2579" max="2579" width="4.42578125" style="9" customWidth="1"/>
    <col min="2580" max="2581" width="3.7109375" style="9" customWidth="1"/>
    <col min="2582" max="2582" width="4.42578125" style="9" customWidth="1"/>
    <col min="2583" max="2583" width="3.7109375" style="9" customWidth="1"/>
    <col min="2584" max="2584" width="4.140625" style="9" customWidth="1"/>
    <col min="2585" max="2589" width="3.7109375" style="9" customWidth="1"/>
    <col min="2590" max="2590" width="4.140625" style="9" customWidth="1"/>
    <col min="2591" max="2591" width="3.7109375" style="9" customWidth="1"/>
    <col min="2592" max="2592" width="4.42578125" style="9" customWidth="1"/>
    <col min="2593" max="2596" width="3.7109375" style="9" customWidth="1"/>
    <col min="2597" max="2597" width="4.7109375" style="9" customWidth="1"/>
    <col min="2598" max="2601" width="3.7109375" style="9" customWidth="1"/>
    <col min="2602" max="2602" width="3.5703125" style="9" customWidth="1"/>
    <col min="2603" max="2603" width="4.42578125" style="9" customWidth="1"/>
    <col min="2604" max="2604" width="4" style="9" customWidth="1"/>
    <col min="2605" max="2606" width="4.5703125" style="9" customWidth="1"/>
    <col min="2607" max="2607" width="4.85546875" style="9" customWidth="1"/>
    <col min="2608" max="2609" width="4.140625" style="9" customWidth="1"/>
    <col min="2610" max="2611" width="3.85546875" style="9" customWidth="1"/>
    <col min="2612" max="2612" width="4.140625" style="9" customWidth="1"/>
    <col min="2613" max="2613" width="3.140625" style="9" customWidth="1"/>
    <col min="2614" max="2614" width="4.140625" style="9" customWidth="1"/>
    <col min="2615" max="2615" width="4" style="9" customWidth="1"/>
    <col min="2616" max="2616" width="4.140625" style="9" customWidth="1"/>
    <col min="2617" max="2617" width="7.42578125" style="9" customWidth="1"/>
    <col min="2618" max="2618" width="8" style="9" customWidth="1"/>
    <col min="2619" max="2816" width="8.7109375" style="9"/>
    <col min="2817" max="2817" width="11" style="9" customWidth="1"/>
    <col min="2818" max="2818" width="26.7109375" style="9" customWidth="1"/>
    <col min="2819" max="2819" width="7" style="9" customWidth="1"/>
    <col min="2820" max="2820" width="6.85546875" style="9" customWidth="1"/>
    <col min="2821" max="2821" width="4.7109375" style="9" customWidth="1"/>
    <col min="2822" max="2834" width="3.7109375" style="9" customWidth="1"/>
    <col min="2835" max="2835" width="4.42578125" style="9" customWidth="1"/>
    <col min="2836" max="2837" width="3.7109375" style="9" customWidth="1"/>
    <col min="2838" max="2838" width="4.42578125" style="9" customWidth="1"/>
    <col min="2839" max="2839" width="3.7109375" style="9" customWidth="1"/>
    <col min="2840" max="2840" width="4.140625" style="9" customWidth="1"/>
    <col min="2841" max="2845" width="3.7109375" style="9" customWidth="1"/>
    <col min="2846" max="2846" width="4.140625" style="9" customWidth="1"/>
    <col min="2847" max="2847" width="3.7109375" style="9" customWidth="1"/>
    <col min="2848" max="2848" width="4.42578125" style="9" customWidth="1"/>
    <col min="2849" max="2852" width="3.7109375" style="9" customWidth="1"/>
    <col min="2853" max="2853" width="4.7109375" style="9" customWidth="1"/>
    <col min="2854" max="2857" width="3.7109375" style="9" customWidth="1"/>
    <col min="2858" max="2858" width="3.5703125" style="9" customWidth="1"/>
    <col min="2859" max="2859" width="4.42578125" style="9" customWidth="1"/>
    <col min="2860" max="2860" width="4" style="9" customWidth="1"/>
    <col min="2861" max="2862" width="4.5703125" style="9" customWidth="1"/>
    <col min="2863" max="2863" width="4.85546875" style="9" customWidth="1"/>
    <col min="2864" max="2865" width="4.140625" style="9" customWidth="1"/>
    <col min="2866" max="2867" width="3.85546875" style="9" customWidth="1"/>
    <col min="2868" max="2868" width="4.140625" style="9" customWidth="1"/>
    <col min="2869" max="2869" width="3.140625" style="9" customWidth="1"/>
    <col min="2870" max="2870" width="4.140625" style="9" customWidth="1"/>
    <col min="2871" max="2871" width="4" style="9" customWidth="1"/>
    <col min="2872" max="2872" width="4.140625" style="9" customWidth="1"/>
    <col min="2873" max="2873" width="7.42578125" style="9" customWidth="1"/>
    <col min="2874" max="2874" width="8" style="9" customWidth="1"/>
    <col min="2875" max="3072" width="8.7109375" style="9"/>
    <col min="3073" max="3073" width="11" style="9" customWidth="1"/>
    <col min="3074" max="3074" width="26.7109375" style="9" customWidth="1"/>
    <col min="3075" max="3075" width="7" style="9" customWidth="1"/>
    <col min="3076" max="3076" width="6.85546875" style="9" customWidth="1"/>
    <col min="3077" max="3077" width="4.7109375" style="9" customWidth="1"/>
    <col min="3078" max="3090" width="3.7109375" style="9" customWidth="1"/>
    <col min="3091" max="3091" width="4.42578125" style="9" customWidth="1"/>
    <col min="3092" max="3093" width="3.7109375" style="9" customWidth="1"/>
    <col min="3094" max="3094" width="4.42578125" style="9" customWidth="1"/>
    <col min="3095" max="3095" width="3.7109375" style="9" customWidth="1"/>
    <col min="3096" max="3096" width="4.140625" style="9" customWidth="1"/>
    <col min="3097" max="3101" width="3.7109375" style="9" customWidth="1"/>
    <col min="3102" max="3102" width="4.140625" style="9" customWidth="1"/>
    <col min="3103" max="3103" width="3.7109375" style="9" customWidth="1"/>
    <col min="3104" max="3104" width="4.42578125" style="9" customWidth="1"/>
    <col min="3105" max="3108" width="3.7109375" style="9" customWidth="1"/>
    <col min="3109" max="3109" width="4.7109375" style="9" customWidth="1"/>
    <col min="3110" max="3113" width="3.7109375" style="9" customWidth="1"/>
    <col min="3114" max="3114" width="3.5703125" style="9" customWidth="1"/>
    <col min="3115" max="3115" width="4.42578125" style="9" customWidth="1"/>
    <col min="3116" max="3116" width="4" style="9" customWidth="1"/>
    <col min="3117" max="3118" width="4.5703125" style="9" customWidth="1"/>
    <col min="3119" max="3119" width="4.85546875" style="9" customWidth="1"/>
    <col min="3120" max="3121" width="4.140625" style="9" customWidth="1"/>
    <col min="3122" max="3123" width="3.85546875" style="9" customWidth="1"/>
    <col min="3124" max="3124" width="4.140625" style="9" customWidth="1"/>
    <col min="3125" max="3125" width="3.140625" style="9" customWidth="1"/>
    <col min="3126" max="3126" width="4.140625" style="9" customWidth="1"/>
    <col min="3127" max="3127" width="4" style="9" customWidth="1"/>
    <col min="3128" max="3128" width="4.140625" style="9" customWidth="1"/>
    <col min="3129" max="3129" width="7.42578125" style="9" customWidth="1"/>
    <col min="3130" max="3130" width="8" style="9" customWidth="1"/>
    <col min="3131" max="3328" width="8.7109375" style="9"/>
    <col min="3329" max="3329" width="11" style="9" customWidth="1"/>
    <col min="3330" max="3330" width="26.7109375" style="9" customWidth="1"/>
    <col min="3331" max="3331" width="7" style="9" customWidth="1"/>
    <col min="3332" max="3332" width="6.85546875" style="9" customWidth="1"/>
    <col min="3333" max="3333" width="4.7109375" style="9" customWidth="1"/>
    <col min="3334" max="3346" width="3.7109375" style="9" customWidth="1"/>
    <col min="3347" max="3347" width="4.42578125" style="9" customWidth="1"/>
    <col min="3348" max="3349" width="3.7109375" style="9" customWidth="1"/>
    <col min="3350" max="3350" width="4.42578125" style="9" customWidth="1"/>
    <col min="3351" max="3351" width="3.7109375" style="9" customWidth="1"/>
    <col min="3352" max="3352" width="4.140625" style="9" customWidth="1"/>
    <col min="3353" max="3357" width="3.7109375" style="9" customWidth="1"/>
    <col min="3358" max="3358" width="4.140625" style="9" customWidth="1"/>
    <col min="3359" max="3359" width="3.7109375" style="9" customWidth="1"/>
    <col min="3360" max="3360" width="4.42578125" style="9" customWidth="1"/>
    <col min="3361" max="3364" width="3.7109375" style="9" customWidth="1"/>
    <col min="3365" max="3365" width="4.7109375" style="9" customWidth="1"/>
    <col min="3366" max="3369" width="3.7109375" style="9" customWidth="1"/>
    <col min="3370" max="3370" width="3.5703125" style="9" customWidth="1"/>
    <col min="3371" max="3371" width="4.42578125" style="9" customWidth="1"/>
    <col min="3372" max="3372" width="4" style="9" customWidth="1"/>
    <col min="3373" max="3374" width="4.5703125" style="9" customWidth="1"/>
    <col min="3375" max="3375" width="4.85546875" style="9" customWidth="1"/>
    <col min="3376" max="3377" width="4.140625" style="9" customWidth="1"/>
    <col min="3378" max="3379" width="3.85546875" style="9" customWidth="1"/>
    <col min="3380" max="3380" width="4.140625" style="9" customWidth="1"/>
    <col min="3381" max="3381" width="3.140625" style="9" customWidth="1"/>
    <col min="3382" max="3382" width="4.140625" style="9" customWidth="1"/>
    <col min="3383" max="3383" width="4" style="9" customWidth="1"/>
    <col min="3384" max="3384" width="4.140625" style="9" customWidth="1"/>
    <col min="3385" max="3385" width="7.42578125" style="9" customWidth="1"/>
    <col min="3386" max="3386" width="8" style="9" customWidth="1"/>
    <col min="3387" max="3584" width="8.7109375" style="9"/>
    <col min="3585" max="3585" width="11" style="9" customWidth="1"/>
    <col min="3586" max="3586" width="26.7109375" style="9" customWidth="1"/>
    <col min="3587" max="3587" width="7" style="9" customWidth="1"/>
    <col min="3588" max="3588" width="6.85546875" style="9" customWidth="1"/>
    <col min="3589" max="3589" width="4.7109375" style="9" customWidth="1"/>
    <col min="3590" max="3602" width="3.7109375" style="9" customWidth="1"/>
    <col min="3603" max="3603" width="4.42578125" style="9" customWidth="1"/>
    <col min="3604" max="3605" width="3.7109375" style="9" customWidth="1"/>
    <col min="3606" max="3606" width="4.42578125" style="9" customWidth="1"/>
    <col min="3607" max="3607" width="3.7109375" style="9" customWidth="1"/>
    <col min="3608" max="3608" width="4.140625" style="9" customWidth="1"/>
    <col min="3609" max="3613" width="3.7109375" style="9" customWidth="1"/>
    <col min="3614" max="3614" width="4.140625" style="9" customWidth="1"/>
    <col min="3615" max="3615" width="3.7109375" style="9" customWidth="1"/>
    <col min="3616" max="3616" width="4.42578125" style="9" customWidth="1"/>
    <col min="3617" max="3620" width="3.7109375" style="9" customWidth="1"/>
    <col min="3621" max="3621" width="4.7109375" style="9" customWidth="1"/>
    <col min="3622" max="3625" width="3.7109375" style="9" customWidth="1"/>
    <col min="3626" max="3626" width="3.5703125" style="9" customWidth="1"/>
    <col min="3627" max="3627" width="4.42578125" style="9" customWidth="1"/>
    <col min="3628" max="3628" width="4" style="9" customWidth="1"/>
    <col min="3629" max="3630" width="4.5703125" style="9" customWidth="1"/>
    <col min="3631" max="3631" width="4.85546875" style="9" customWidth="1"/>
    <col min="3632" max="3633" width="4.140625" style="9" customWidth="1"/>
    <col min="3634" max="3635" width="3.85546875" style="9" customWidth="1"/>
    <col min="3636" max="3636" width="4.140625" style="9" customWidth="1"/>
    <col min="3637" max="3637" width="3.140625" style="9" customWidth="1"/>
    <col min="3638" max="3638" width="4.140625" style="9" customWidth="1"/>
    <col min="3639" max="3639" width="4" style="9" customWidth="1"/>
    <col min="3640" max="3640" width="4.140625" style="9" customWidth="1"/>
    <col min="3641" max="3641" width="7.42578125" style="9" customWidth="1"/>
    <col min="3642" max="3642" width="8" style="9" customWidth="1"/>
    <col min="3643" max="3840" width="8.7109375" style="9"/>
    <col min="3841" max="3841" width="11" style="9" customWidth="1"/>
    <col min="3842" max="3842" width="26.7109375" style="9" customWidth="1"/>
    <col min="3843" max="3843" width="7" style="9" customWidth="1"/>
    <col min="3844" max="3844" width="6.85546875" style="9" customWidth="1"/>
    <col min="3845" max="3845" width="4.7109375" style="9" customWidth="1"/>
    <col min="3846" max="3858" width="3.7109375" style="9" customWidth="1"/>
    <col min="3859" max="3859" width="4.42578125" style="9" customWidth="1"/>
    <col min="3860" max="3861" width="3.7109375" style="9" customWidth="1"/>
    <col min="3862" max="3862" width="4.42578125" style="9" customWidth="1"/>
    <col min="3863" max="3863" width="3.7109375" style="9" customWidth="1"/>
    <col min="3864" max="3864" width="4.140625" style="9" customWidth="1"/>
    <col min="3865" max="3869" width="3.7109375" style="9" customWidth="1"/>
    <col min="3870" max="3870" width="4.140625" style="9" customWidth="1"/>
    <col min="3871" max="3871" width="3.7109375" style="9" customWidth="1"/>
    <col min="3872" max="3872" width="4.42578125" style="9" customWidth="1"/>
    <col min="3873" max="3876" width="3.7109375" style="9" customWidth="1"/>
    <col min="3877" max="3877" width="4.7109375" style="9" customWidth="1"/>
    <col min="3878" max="3881" width="3.7109375" style="9" customWidth="1"/>
    <col min="3882" max="3882" width="3.5703125" style="9" customWidth="1"/>
    <col min="3883" max="3883" width="4.42578125" style="9" customWidth="1"/>
    <col min="3884" max="3884" width="4" style="9" customWidth="1"/>
    <col min="3885" max="3886" width="4.5703125" style="9" customWidth="1"/>
    <col min="3887" max="3887" width="4.85546875" style="9" customWidth="1"/>
    <col min="3888" max="3889" width="4.140625" style="9" customWidth="1"/>
    <col min="3890" max="3891" width="3.85546875" style="9" customWidth="1"/>
    <col min="3892" max="3892" width="4.140625" style="9" customWidth="1"/>
    <col min="3893" max="3893" width="3.140625" style="9" customWidth="1"/>
    <col min="3894" max="3894" width="4.140625" style="9" customWidth="1"/>
    <col min="3895" max="3895" width="4" style="9" customWidth="1"/>
    <col min="3896" max="3896" width="4.140625" style="9" customWidth="1"/>
    <col min="3897" max="3897" width="7.42578125" style="9" customWidth="1"/>
    <col min="3898" max="3898" width="8" style="9" customWidth="1"/>
    <col min="3899" max="4096" width="8.7109375" style="9"/>
    <col min="4097" max="4097" width="11" style="9" customWidth="1"/>
    <col min="4098" max="4098" width="26.7109375" style="9" customWidth="1"/>
    <col min="4099" max="4099" width="7" style="9" customWidth="1"/>
    <col min="4100" max="4100" width="6.85546875" style="9" customWidth="1"/>
    <col min="4101" max="4101" width="4.7109375" style="9" customWidth="1"/>
    <col min="4102" max="4114" width="3.7109375" style="9" customWidth="1"/>
    <col min="4115" max="4115" width="4.42578125" style="9" customWidth="1"/>
    <col min="4116" max="4117" width="3.7109375" style="9" customWidth="1"/>
    <col min="4118" max="4118" width="4.42578125" style="9" customWidth="1"/>
    <col min="4119" max="4119" width="3.7109375" style="9" customWidth="1"/>
    <col min="4120" max="4120" width="4.140625" style="9" customWidth="1"/>
    <col min="4121" max="4125" width="3.7109375" style="9" customWidth="1"/>
    <col min="4126" max="4126" width="4.140625" style="9" customWidth="1"/>
    <col min="4127" max="4127" width="3.7109375" style="9" customWidth="1"/>
    <col min="4128" max="4128" width="4.42578125" style="9" customWidth="1"/>
    <col min="4129" max="4132" width="3.7109375" style="9" customWidth="1"/>
    <col min="4133" max="4133" width="4.7109375" style="9" customWidth="1"/>
    <col min="4134" max="4137" width="3.7109375" style="9" customWidth="1"/>
    <col min="4138" max="4138" width="3.5703125" style="9" customWidth="1"/>
    <col min="4139" max="4139" width="4.42578125" style="9" customWidth="1"/>
    <col min="4140" max="4140" width="4" style="9" customWidth="1"/>
    <col min="4141" max="4142" width="4.5703125" style="9" customWidth="1"/>
    <col min="4143" max="4143" width="4.85546875" style="9" customWidth="1"/>
    <col min="4144" max="4145" width="4.140625" style="9" customWidth="1"/>
    <col min="4146" max="4147" width="3.85546875" style="9" customWidth="1"/>
    <col min="4148" max="4148" width="4.140625" style="9" customWidth="1"/>
    <col min="4149" max="4149" width="3.140625" style="9" customWidth="1"/>
    <col min="4150" max="4150" width="4.140625" style="9" customWidth="1"/>
    <col min="4151" max="4151" width="4" style="9" customWidth="1"/>
    <col min="4152" max="4152" width="4.140625" style="9" customWidth="1"/>
    <col min="4153" max="4153" width="7.42578125" style="9" customWidth="1"/>
    <col min="4154" max="4154" width="8" style="9" customWidth="1"/>
    <col min="4155" max="4352" width="8.7109375" style="9"/>
    <col min="4353" max="4353" width="11" style="9" customWidth="1"/>
    <col min="4354" max="4354" width="26.7109375" style="9" customWidth="1"/>
    <col min="4355" max="4355" width="7" style="9" customWidth="1"/>
    <col min="4356" max="4356" width="6.85546875" style="9" customWidth="1"/>
    <col min="4357" max="4357" width="4.7109375" style="9" customWidth="1"/>
    <col min="4358" max="4370" width="3.7109375" style="9" customWidth="1"/>
    <col min="4371" max="4371" width="4.42578125" style="9" customWidth="1"/>
    <col min="4372" max="4373" width="3.7109375" style="9" customWidth="1"/>
    <col min="4374" max="4374" width="4.42578125" style="9" customWidth="1"/>
    <col min="4375" max="4375" width="3.7109375" style="9" customWidth="1"/>
    <col min="4376" max="4376" width="4.140625" style="9" customWidth="1"/>
    <col min="4377" max="4381" width="3.7109375" style="9" customWidth="1"/>
    <col min="4382" max="4382" width="4.140625" style="9" customWidth="1"/>
    <col min="4383" max="4383" width="3.7109375" style="9" customWidth="1"/>
    <col min="4384" max="4384" width="4.42578125" style="9" customWidth="1"/>
    <col min="4385" max="4388" width="3.7109375" style="9" customWidth="1"/>
    <col min="4389" max="4389" width="4.7109375" style="9" customWidth="1"/>
    <col min="4390" max="4393" width="3.7109375" style="9" customWidth="1"/>
    <col min="4394" max="4394" width="3.5703125" style="9" customWidth="1"/>
    <col min="4395" max="4395" width="4.42578125" style="9" customWidth="1"/>
    <col min="4396" max="4396" width="4" style="9" customWidth="1"/>
    <col min="4397" max="4398" width="4.5703125" style="9" customWidth="1"/>
    <col min="4399" max="4399" width="4.85546875" style="9" customWidth="1"/>
    <col min="4400" max="4401" width="4.140625" style="9" customWidth="1"/>
    <col min="4402" max="4403" width="3.85546875" style="9" customWidth="1"/>
    <col min="4404" max="4404" width="4.140625" style="9" customWidth="1"/>
    <col min="4405" max="4405" width="3.140625" style="9" customWidth="1"/>
    <col min="4406" max="4406" width="4.140625" style="9" customWidth="1"/>
    <col min="4407" max="4407" width="4" style="9" customWidth="1"/>
    <col min="4408" max="4408" width="4.140625" style="9" customWidth="1"/>
    <col min="4409" max="4409" width="7.42578125" style="9" customWidth="1"/>
    <col min="4410" max="4410" width="8" style="9" customWidth="1"/>
    <col min="4411" max="4608" width="8.7109375" style="9"/>
    <col min="4609" max="4609" width="11" style="9" customWidth="1"/>
    <col min="4610" max="4610" width="26.7109375" style="9" customWidth="1"/>
    <col min="4611" max="4611" width="7" style="9" customWidth="1"/>
    <col min="4612" max="4612" width="6.85546875" style="9" customWidth="1"/>
    <col min="4613" max="4613" width="4.7109375" style="9" customWidth="1"/>
    <col min="4614" max="4626" width="3.7109375" style="9" customWidth="1"/>
    <col min="4627" max="4627" width="4.42578125" style="9" customWidth="1"/>
    <col min="4628" max="4629" width="3.7109375" style="9" customWidth="1"/>
    <col min="4630" max="4630" width="4.42578125" style="9" customWidth="1"/>
    <col min="4631" max="4631" width="3.7109375" style="9" customWidth="1"/>
    <col min="4632" max="4632" width="4.140625" style="9" customWidth="1"/>
    <col min="4633" max="4637" width="3.7109375" style="9" customWidth="1"/>
    <col min="4638" max="4638" width="4.140625" style="9" customWidth="1"/>
    <col min="4639" max="4639" width="3.7109375" style="9" customWidth="1"/>
    <col min="4640" max="4640" width="4.42578125" style="9" customWidth="1"/>
    <col min="4641" max="4644" width="3.7109375" style="9" customWidth="1"/>
    <col min="4645" max="4645" width="4.7109375" style="9" customWidth="1"/>
    <col min="4646" max="4649" width="3.7109375" style="9" customWidth="1"/>
    <col min="4650" max="4650" width="3.5703125" style="9" customWidth="1"/>
    <col min="4651" max="4651" width="4.42578125" style="9" customWidth="1"/>
    <col min="4652" max="4652" width="4" style="9" customWidth="1"/>
    <col min="4653" max="4654" width="4.5703125" style="9" customWidth="1"/>
    <col min="4655" max="4655" width="4.85546875" style="9" customWidth="1"/>
    <col min="4656" max="4657" width="4.140625" style="9" customWidth="1"/>
    <col min="4658" max="4659" width="3.85546875" style="9" customWidth="1"/>
    <col min="4660" max="4660" width="4.140625" style="9" customWidth="1"/>
    <col min="4661" max="4661" width="3.140625" style="9" customWidth="1"/>
    <col min="4662" max="4662" width="4.140625" style="9" customWidth="1"/>
    <col min="4663" max="4663" width="4" style="9" customWidth="1"/>
    <col min="4664" max="4664" width="4.140625" style="9" customWidth="1"/>
    <col min="4665" max="4665" width="7.42578125" style="9" customWidth="1"/>
    <col min="4666" max="4666" width="8" style="9" customWidth="1"/>
    <col min="4667" max="4864" width="8.7109375" style="9"/>
    <col min="4865" max="4865" width="11" style="9" customWidth="1"/>
    <col min="4866" max="4866" width="26.7109375" style="9" customWidth="1"/>
    <col min="4867" max="4867" width="7" style="9" customWidth="1"/>
    <col min="4868" max="4868" width="6.85546875" style="9" customWidth="1"/>
    <col min="4869" max="4869" width="4.7109375" style="9" customWidth="1"/>
    <col min="4870" max="4882" width="3.7109375" style="9" customWidth="1"/>
    <col min="4883" max="4883" width="4.42578125" style="9" customWidth="1"/>
    <col min="4884" max="4885" width="3.7109375" style="9" customWidth="1"/>
    <col min="4886" max="4886" width="4.42578125" style="9" customWidth="1"/>
    <col min="4887" max="4887" width="3.7109375" style="9" customWidth="1"/>
    <col min="4888" max="4888" width="4.140625" style="9" customWidth="1"/>
    <col min="4889" max="4893" width="3.7109375" style="9" customWidth="1"/>
    <col min="4894" max="4894" width="4.140625" style="9" customWidth="1"/>
    <col min="4895" max="4895" width="3.7109375" style="9" customWidth="1"/>
    <col min="4896" max="4896" width="4.42578125" style="9" customWidth="1"/>
    <col min="4897" max="4900" width="3.7109375" style="9" customWidth="1"/>
    <col min="4901" max="4901" width="4.7109375" style="9" customWidth="1"/>
    <col min="4902" max="4905" width="3.7109375" style="9" customWidth="1"/>
    <col min="4906" max="4906" width="3.5703125" style="9" customWidth="1"/>
    <col min="4907" max="4907" width="4.42578125" style="9" customWidth="1"/>
    <col min="4908" max="4908" width="4" style="9" customWidth="1"/>
    <col min="4909" max="4910" width="4.5703125" style="9" customWidth="1"/>
    <col min="4911" max="4911" width="4.85546875" style="9" customWidth="1"/>
    <col min="4912" max="4913" width="4.140625" style="9" customWidth="1"/>
    <col min="4914" max="4915" width="3.85546875" style="9" customWidth="1"/>
    <col min="4916" max="4916" width="4.140625" style="9" customWidth="1"/>
    <col min="4917" max="4917" width="3.140625" style="9" customWidth="1"/>
    <col min="4918" max="4918" width="4.140625" style="9" customWidth="1"/>
    <col min="4919" max="4919" width="4" style="9" customWidth="1"/>
    <col min="4920" max="4920" width="4.140625" style="9" customWidth="1"/>
    <col min="4921" max="4921" width="7.42578125" style="9" customWidth="1"/>
    <col min="4922" max="4922" width="8" style="9" customWidth="1"/>
    <col min="4923" max="5120" width="8.7109375" style="9"/>
    <col min="5121" max="5121" width="11" style="9" customWidth="1"/>
    <col min="5122" max="5122" width="26.7109375" style="9" customWidth="1"/>
    <col min="5123" max="5123" width="7" style="9" customWidth="1"/>
    <col min="5124" max="5124" width="6.85546875" style="9" customWidth="1"/>
    <col min="5125" max="5125" width="4.7109375" style="9" customWidth="1"/>
    <col min="5126" max="5138" width="3.7109375" style="9" customWidth="1"/>
    <col min="5139" max="5139" width="4.42578125" style="9" customWidth="1"/>
    <col min="5140" max="5141" width="3.7109375" style="9" customWidth="1"/>
    <col min="5142" max="5142" width="4.42578125" style="9" customWidth="1"/>
    <col min="5143" max="5143" width="3.7109375" style="9" customWidth="1"/>
    <col min="5144" max="5144" width="4.140625" style="9" customWidth="1"/>
    <col min="5145" max="5149" width="3.7109375" style="9" customWidth="1"/>
    <col min="5150" max="5150" width="4.140625" style="9" customWidth="1"/>
    <col min="5151" max="5151" width="3.7109375" style="9" customWidth="1"/>
    <col min="5152" max="5152" width="4.42578125" style="9" customWidth="1"/>
    <col min="5153" max="5156" width="3.7109375" style="9" customWidth="1"/>
    <col min="5157" max="5157" width="4.7109375" style="9" customWidth="1"/>
    <col min="5158" max="5161" width="3.7109375" style="9" customWidth="1"/>
    <col min="5162" max="5162" width="3.5703125" style="9" customWidth="1"/>
    <col min="5163" max="5163" width="4.42578125" style="9" customWidth="1"/>
    <col min="5164" max="5164" width="4" style="9" customWidth="1"/>
    <col min="5165" max="5166" width="4.5703125" style="9" customWidth="1"/>
    <col min="5167" max="5167" width="4.85546875" style="9" customWidth="1"/>
    <col min="5168" max="5169" width="4.140625" style="9" customWidth="1"/>
    <col min="5170" max="5171" width="3.85546875" style="9" customWidth="1"/>
    <col min="5172" max="5172" width="4.140625" style="9" customWidth="1"/>
    <col min="5173" max="5173" width="3.140625" style="9" customWidth="1"/>
    <col min="5174" max="5174" width="4.140625" style="9" customWidth="1"/>
    <col min="5175" max="5175" width="4" style="9" customWidth="1"/>
    <col min="5176" max="5176" width="4.140625" style="9" customWidth="1"/>
    <col min="5177" max="5177" width="7.42578125" style="9" customWidth="1"/>
    <col min="5178" max="5178" width="8" style="9" customWidth="1"/>
    <col min="5179" max="5376" width="8.7109375" style="9"/>
    <col min="5377" max="5377" width="11" style="9" customWidth="1"/>
    <col min="5378" max="5378" width="26.7109375" style="9" customWidth="1"/>
    <col min="5379" max="5379" width="7" style="9" customWidth="1"/>
    <col min="5380" max="5380" width="6.85546875" style="9" customWidth="1"/>
    <col min="5381" max="5381" width="4.7109375" style="9" customWidth="1"/>
    <col min="5382" max="5394" width="3.7109375" style="9" customWidth="1"/>
    <col min="5395" max="5395" width="4.42578125" style="9" customWidth="1"/>
    <col min="5396" max="5397" width="3.7109375" style="9" customWidth="1"/>
    <col min="5398" max="5398" width="4.42578125" style="9" customWidth="1"/>
    <col min="5399" max="5399" width="3.7109375" style="9" customWidth="1"/>
    <col min="5400" max="5400" width="4.140625" style="9" customWidth="1"/>
    <col min="5401" max="5405" width="3.7109375" style="9" customWidth="1"/>
    <col min="5406" max="5406" width="4.140625" style="9" customWidth="1"/>
    <col min="5407" max="5407" width="3.7109375" style="9" customWidth="1"/>
    <col min="5408" max="5408" width="4.42578125" style="9" customWidth="1"/>
    <col min="5409" max="5412" width="3.7109375" style="9" customWidth="1"/>
    <col min="5413" max="5413" width="4.7109375" style="9" customWidth="1"/>
    <col min="5414" max="5417" width="3.7109375" style="9" customWidth="1"/>
    <col min="5418" max="5418" width="3.5703125" style="9" customWidth="1"/>
    <col min="5419" max="5419" width="4.42578125" style="9" customWidth="1"/>
    <col min="5420" max="5420" width="4" style="9" customWidth="1"/>
    <col min="5421" max="5422" width="4.5703125" style="9" customWidth="1"/>
    <col min="5423" max="5423" width="4.85546875" style="9" customWidth="1"/>
    <col min="5424" max="5425" width="4.140625" style="9" customWidth="1"/>
    <col min="5426" max="5427" width="3.85546875" style="9" customWidth="1"/>
    <col min="5428" max="5428" width="4.140625" style="9" customWidth="1"/>
    <col min="5429" max="5429" width="3.140625" style="9" customWidth="1"/>
    <col min="5430" max="5430" width="4.140625" style="9" customWidth="1"/>
    <col min="5431" max="5431" width="4" style="9" customWidth="1"/>
    <col min="5432" max="5432" width="4.140625" style="9" customWidth="1"/>
    <col min="5433" max="5433" width="7.42578125" style="9" customWidth="1"/>
    <col min="5434" max="5434" width="8" style="9" customWidth="1"/>
    <col min="5435" max="5632" width="8.7109375" style="9"/>
    <col min="5633" max="5633" width="11" style="9" customWidth="1"/>
    <col min="5634" max="5634" width="26.7109375" style="9" customWidth="1"/>
    <col min="5635" max="5635" width="7" style="9" customWidth="1"/>
    <col min="5636" max="5636" width="6.85546875" style="9" customWidth="1"/>
    <col min="5637" max="5637" width="4.7109375" style="9" customWidth="1"/>
    <col min="5638" max="5650" width="3.7109375" style="9" customWidth="1"/>
    <col min="5651" max="5651" width="4.42578125" style="9" customWidth="1"/>
    <col min="5652" max="5653" width="3.7109375" style="9" customWidth="1"/>
    <col min="5654" max="5654" width="4.42578125" style="9" customWidth="1"/>
    <col min="5655" max="5655" width="3.7109375" style="9" customWidth="1"/>
    <col min="5656" max="5656" width="4.140625" style="9" customWidth="1"/>
    <col min="5657" max="5661" width="3.7109375" style="9" customWidth="1"/>
    <col min="5662" max="5662" width="4.140625" style="9" customWidth="1"/>
    <col min="5663" max="5663" width="3.7109375" style="9" customWidth="1"/>
    <col min="5664" max="5664" width="4.42578125" style="9" customWidth="1"/>
    <col min="5665" max="5668" width="3.7109375" style="9" customWidth="1"/>
    <col min="5669" max="5669" width="4.7109375" style="9" customWidth="1"/>
    <col min="5670" max="5673" width="3.7109375" style="9" customWidth="1"/>
    <col min="5674" max="5674" width="3.5703125" style="9" customWidth="1"/>
    <col min="5675" max="5675" width="4.42578125" style="9" customWidth="1"/>
    <col min="5676" max="5676" width="4" style="9" customWidth="1"/>
    <col min="5677" max="5678" width="4.5703125" style="9" customWidth="1"/>
    <col min="5679" max="5679" width="4.85546875" style="9" customWidth="1"/>
    <col min="5680" max="5681" width="4.140625" style="9" customWidth="1"/>
    <col min="5682" max="5683" width="3.85546875" style="9" customWidth="1"/>
    <col min="5684" max="5684" width="4.140625" style="9" customWidth="1"/>
    <col min="5685" max="5685" width="3.140625" style="9" customWidth="1"/>
    <col min="5686" max="5686" width="4.140625" style="9" customWidth="1"/>
    <col min="5687" max="5687" width="4" style="9" customWidth="1"/>
    <col min="5688" max="5688" width="4.140625" style="9" customWidth="1"/>
    <col min="5689" max="5689" width="7.42578125" style="9" customWidth="1"/>
    <col min="5690" max="5690" width="8" style="9" customWidth="1"/>
    <col min="5691" max="5888" width="8.7109375" style="9"/>
    <col min="5889" max="5889" width="11" style="9" customWidth="1"/>
    <col min="5890" max="5890" width="26.7109375" style="9" customWidth="1"/>
    <col min="5891" max="5891" width="7" style="9" customWidth="1"/>
    <col min="5892" max="5892" width="6.85546875" style="9" customWidth="1"/>
    <col min="5893" max="5893" width="4.7109375" style="9" customWidth="1"/>
    <col min="5894" max="5906" width="3.7109375" style="9" customWidth="1"/>
    <col min="5907" max="5907" width="4.42578125" style="9" customWidth="1"/>
    <col min="5908" max="5909" width="3.7109375" style="9" customWidth="1"/>
    <col min="5910" max="5910" width="4.42578125" style="9" customWidth="1"/>
    <col min="5911" max="5911" width="3.7109375" style="9" customWidth="1"/>
    <col min="5912" max="5912" width="4.140625" style="9" customWidth="1"/>
    <col min="5913" max="5917" width="3.7109375" style="9" customWidth="1"/>
    <col min="5918" max="5918" width="4.140625" style="9" customWidth="1"/>
    <col min="5919" max="5919" width="3.7109375" style="9" customWidth="1"/>
    <col min="5920" max="5920" width="4.42578125" style="9" customWidth="1"/>
    <col min="5921" max="5924" width="3.7109375" style="9" customWidth="1"/>
    <col min="5925" max="5925" width="4.7109375" style="9" customWidth="1"/>
    <col min="5926" max="5929" width="3.7109375" style="9" customWidth="1"/>
    <col min="5930" max="5930" width="3.5703125" style="9" customWidth="1"/>
    <col min="5931" max="5931" width="4.42578125" style="9" customWidth="1"/>
    <col min="5932" max="5932" width="4" style="9" customWidth="1"/>
    <col min="5933" max="5934" width="4.5703125" style="9" customWidth="1"/>
    <col min="5935" max="5935" width="4.85546875" style="9" customWidth="1"/>
    <col min="5936" max="5937" width="4.140625" style="9" customWidth="1"/>
    <col min="5938" max="5939" width="3.85546875" style="9" customWidth="1"/>
    <col min="5940" max="5940" width="4.140625" style="9" customWidth="1"/>
    <col min="5941" max="5941" width="3.140625" style="9" customWidth="1"/>
    <col min="5942" max="5942" width="4.140625" style="9" customWidth="1"/>
    <col min="5943" max="5943" width="4" style="9" customWidth="1"/>
    <col min="5944" max="5944" width="4.140625" style="9" customWidth="1"/>
    <col min="5945" max="5945" width="7.42578125" style="9" customWidth="1"/>
    <col min="5946" max="5946" width="8" style="9" customWidth="1"/>
    <col min="5947" max="6144" width="8.7109375" style="9"/>
    <col min="6145" max="6145" width="11" style="9" customWidth="1"/>
    <col min="6146" max="6146" width="26.7109375" style="9" customWidth="1"/>
    <col min="6147" max="6147" width="7" style="9" customWidth="1"/>
    <col min="6148" max="6148" width="6.85546875" style="9" customWidth="1"/>
    <col min="6149" max="6149" width="4.7109375" style="9" customWidth="1"/>
    <col min="6150" max="6162" width="3.7109375" style="9" customWidth="1"/>
    <col min="6163" max="6163" width="4.42578125" style="9" customWidth="1"/>
    <col min="6164" max="6165" width="3.7109375" style="9" customWidth="1"/>
    <col min="6166" max="6166" width="4.42578125" style="9" customWidth="1"/>
    <col min="6167" max="6167" width="3.7109375" style="9" customWidth="1"/>
    <col min="6168" max="6168" width="4.140625" style="9" customWidth="1"/>
    <col min="6169" max="6173" width="3.7109375" style="9" customWidth="1"/>
    <col min="6174" max="6174" width="4.140625" style="9" customWidth="1"/>
    <col min="6175" max="6175" width="3.7109375" style="9" customWidth="1"/>
    <col min="6176" max="6176" width="4.42578125" style="9" customWidth="1"/>
    <col min="6177" max="6180" width="3.7109375" style="9" customWidth="1"/>
    <col min="6181" max="6181" width="4.7109375" style="9" customWidth="1"/>
    <col min="6182" max="6185" width="3.7109375" style="9" customWidth="1"/>
    <col min="6186" max="6186" width="3.5703125" style="9" customWidth="1"/>
    <col min="6187" max="6187" width="4.42578125" style="9" customWidth="1"/>
    <col min="6188" max="6188" width="4" style="9" customWidth="1"/>
    <col min="6189" max="6190" width="4.5703125" style="9" customWidth="1"/>
    <col min="6191" max="6191" width="4.85546875" style="9" customWidth="1"/>
    <col min="6192" max="6193" width="4.140625" style="9" customWidth="1"/>
    <col min="6194" max="6195" width="3.85546875" style="9" customWidth="1"/>
    <col min="6196" max="6196" width="4.140625" style="9" customWidth="1"/>
    <col min="6197" max="6197" width="3.140625" style="9" customWidth="1"/>
    <col min="6198" max="6198" width="4.140625" style="9" customWidth="1"/>
    <col min="6199" max="6199" width="4" style="9" customWidth="1"/>
    <col min="6200" max="6200" width="4.140625" style="9" customWidth="1"/>
    <col min="6201" max="6201" width="7.42578125" style="9" customWidth="1"/>
    <col min="6202" max="6202" width="8" style="9" customWidth="1"/>
    <col min="6203" max="6400" width="8.7109375" style="9"/>
    <col min="6401" max="6401" width="11" style="9" customWidth="1"/>
    <col min="6402" max="6402" width="26.7109375" style="9" customWidth="1"/>
    <col min="6403" max="6403" width="7" style="9" customWidth="1"/>
    <col min="6404" max="6404" width="6.85546875" style="9" customWidth="1"/>
    <col min="6405" max="6405" width="4.7109375" style="9" customWidth="1"/>
    <col min="6406" max="6418" width="3.7109375" style="9" customWidth="1"/>
    <col min="6419" max="6419" width="4.42578125" style="9" customWidth="1"/>
    <col min="6420" max="6421" width="3.7109375" style="9" customWidth="1"/>
    <col min="6422" max="6422" width="4.42578125" style="9" customWidth="1"/>
    <col min="6423" max="6423" width="3.7109375" style="9" customWidth="1"/>
    <col min="6424" max="6424" width="4.140625" style="9" customWidth="1"/>
    <col min="6425" max="6429" width="3.7109375" style="9" customWidth="1"/>
    <col min="6430" max="6430" width="4.140625" style="9" customWidth="1"/>
    <col min="6431" max="6431" width="3.7109375" style="9" customWidth="1"/>
    <col min="6432" max="6432" width="4.42578125" style="9" customWidth="1"/>
    <col min="6433" max="6436" width="3.7109375" style="9" customWidth="1"/>
    <col min="6437" max="6437" width="4.7109375" style="9" customWidth="1"/>
    <col min="6438" max="6441" width="3.7109375" style="9" customWidth="1"/>
    <col min="6442" max="6442" width="3.5703125" style="9" customWidth="1"/>
    <col min="6443" max="6443" width="4.42578125" style="9" customWidth="1"/>
    <col min="6444" max="6444" width="4" style="9" customWidth="1"/>
    <col min="6445" max="6446" width="4.5703125" style="9" customWidth="1"/>
    <col min="6447" max="6447" width="4.85546875" style="9" customWidth="1"/>
    <col min="6448" max="6449" width="4.140625" style="9" customWidth="1"/>
    <col min="6450" max="6451" width="3.85546875" style="9" customWidth="1"/>
    <col min="6452" max="6452" width="4.140625" style="9" customWidth="1"/>
    <col min="6453" max="6453" width="3.140625" style="9" customWidth="1"/>
    <col min="6454" max="6454" width="4.140625" style="9" customWidth="1"/>
    <col min="6455" max="6455" width="4" style="9" customWidth="1"/>
    <col min="6456" max="6456" width="4.140625" style="9" customWidth="1"/>
    <col min="6457" max="6457" width="7.42578125" style="9" customWidth="1"/>
    <col min="6458" max="6458" width="8" style="9" customWidth="1"/>
    <col min="6459" max="6656" width="8.7109375" style="9"/>
    <col min="6657" max="6657" width="11" style="9" customWidth="1"/>
    <col min="6658" max="6658" width="26.7109375" style="9" customWidth="1"/>
    <col min="6659" max="6659" width="7" style="9" customWidth="1"/>
    <col min="6660" max="6660" width="6.85546875" style="9" customWidth="1"/>
    <col min="6661" max="6661" width="4.7109375" style="9" customWidth="1"/>
    <col min="6662" max="6674" width="3.7109375" style="9" customWidth="1"/>
    <col min="6675" max="6675" width="4.42578125" style="9" customWidth="1"/>
    <col min="6676" max="6677" width="3.7109375" style="9" customWidth="1"/>
    <col min="6678" max="6678" width="4.42578125" style="9" customWidth="1"/>
    <col min="6679" max="6679" width="3.7109375" style="9" customWidth="1"/>
    <col min="6680" max="6680" width="4.140625" style="9" customWidth="1"/>
    <col min="6681" max="6685" width="3.7109375" style="9" customWidth="1"/>
    <col min="6686" max="6686" width="4.140625" style="9" customWidth="1"/>
    <col min="6687" max="6687" width="3.7109375" style="9" customWidth="1"/>
    <col min="6688" max="6688" width="4.42578125" style="9" customWidth="1"/>
    <col min="6689" max="6692" width="3.7109375" style="9" customWidth="1"/>
    <col min="6693" max="6693" width="4.7109375" style="9" customWidth="1"/>
    <col min="6694" max="6697" width="3.7109375" style="9" customWidth="1"/>
    <col min="6698" max="6698" width="3.5703125" style="9" customWidth="1"/>
    <col min="6699" max="6699" width="4.42578125" style="9" customWidth="1"/>
    <col min="6700" max="6700" width="4" style="9" customWidth="1"/>
    <col min="6701" max="6702" width="4.5703125" style="9" customWidth="1"/>
    <col min="6703" max="6703" width="4.85546875" style="9" customWidth="1"/>
    <col min="6704" max="6705" width="4.140625" style="9" customWidth="1"/>
    <col min="6706" max="6707" width="3.85546875" style="9" customWidth="1"/>
    <col min="6708" max="6708" width="4.140625" style="9" customWidth="1"/>
    <col min="6709" max="6709" width="3.140625" style="9" customWidth="1"/>
    <col min="6710" max="6710" width="4.140625" style="9" customWidth="1"/>
    <col min="6711" max="6711" width="4" style="9" customWidth="1"/>
    <col min="6712" max="6712" width="4.140625" style="9" customWidth="1"/>
    <col min="6713" max="6713" width="7.42578125" style="9" customWidth="1"/>
    <col min="6714" max="6714" width="8" style="9" customWidth="1"/>
    <col min="6715" max="6912" width="8.7109375" style="9"/>
    <col min="6913" max="6913" width="11" style="9" customWidth="1"/>
    <col min="6914" max="6914" width="26.7109375" style="9" customWidth="1"/>
    <col min="6915" max="6915" width="7" style="9" customWidth="1"/>
    <col min="6916" max="6916" width="6.85546875" style="9" customWidth="1"/>
    <col min="6917" max="6917" width="4.7109375" style="9" customWidth="1"/>
    <col min="6918" max="6930" width="3.7109375" style="9" customWidth="1"/>
    <col min="6931" max="6931" width="4.42578125" style="9" customWidth="1"/>
    <col min="6932" max="6933" width="3.7109375" style="9" customWidth="1"/>
    <col min="6934" max="6934" width="4.42578125" style="9" customWidth="1"/>
    <col min="6935" max="6935" width="3.7109375" style="9" customWidth="1"/>
    <col min="6936" max="6936" width="4.140625" style="9" customWidth="1"/>
    <col min="6937" max="6941" width="3.7109375" style="9" customWidth="1"/>
    <col min="6942" max="6942" width="4.140625" style="9" customWidth="1"/>
    <col min="6943" max="6943" width="3.7109375" style="9" customWidth="1"/>
    <col min="6944" max="6944" width="4.42578125" style="9" customWidth="1"/>
    <col min="6945" max="6948" width="3.7109375" style="9" customWidth="1"/>
    <col min="6949" max="6949" width="4.7109375" style="9" customWidth="1"/>
    <col min="6950" max="6953" width="3.7109375" style="9" customWidth="1"/>
    <col min="6954" max="6954" width="3.5703125" style="9" customWidth="1"/>
    <col min="6955" max="6955" width="4.42578125" style="9" customWidth="1"/>
    <col min="6956" max="6956" width="4" style="9" customWidth="1"/>
    <col min="6957" max="6958" width="4.5703125" style="9" customWidth="1"/>
    <col min="6959" max="6959" width="4.85546875" style="9" customWidth="1"/>
    <col min="6960" max="6961" width="4.140625" style="9" customWidth="1"/>
    <col min="6962" max="6963" width="3.85546875" style="9" customWidth="1"/>
    <col min="6964" max="6964" width="4.140625" style="9" customWidth="1"/>
    <col min="6965" max="6965" width="3.140625" style="9" customWidth="1"/>
    <col min="6966" max="6966" width="4.140625" style="9" customWidth="1"/>
    <col min="6967" max="6967" width="4" style="9" customWidth="1"/>
    <col min="6968" max="6968" width="4.140625" style="9" customWidth="1"/>
    <col min="6969" max="6969" width="7.42578125" style="9" customWidth="1"/>
    <col min="6970" max="6970" width="8" style="9" customWidth="1"/>
    <col min="6971" max="7168" width="8.7109375" style="9"/>
    <col min="7169" max="7169" width="11" style="9" customWidth="1"/>
    <col min="7170" max="7170" width="26.7109375" style="9" customWidth="1"/>
    <col min="7171" max="7171" width="7" style="9" customWidth="1"/>
    <col min="7172" max="7172" width="6.85546875" style="9" customWidth="1"/>
    <col min="7173" max="7173" width="4.7109375" style="9" customWidth="1"/>
    <col min="7174" max="7186" width="3.7109375" style="9" customWidth="1"/>
    <col min="7187" max="7187" width="4.42578125" style="9" customWidth="1"/>
    <col min="7188" max="7189" width="3.7109375" style="9" customWidth="1"/>
    <col min="7190" max="7190" width="4.42578125" style="9" customWidth="1"/>
    <col min="7191" max="7191" width="3.7109375" style="9" customWidth="1"/>
    <col min="7192" max="7192" width="4.140625" style="9" customWidth="1"/>
    <col min="7193" max="7197" width="3.7109375" style="9" customWidth="1"/>
    <col min="7198" max="7198" width="4.140625" style="9" customWidth="1"/>
    <col min="7199" max="7199" width="3.7109375" style="9" customWidth="1"/>
    <col min="7200" max="7200" width="4.42578125" style="9" customWidth="1"/>
    <col min="7201" max="7204" width="3.7109375" style="9" customWidth="1"/>
    <col min="7205" max="7205" width="4.7109375" style="9" customWidth="1"/>
    <col min="7206" max="7209" width="3.7109375" style="9" customWidth="1"/>
    <col min="7210" max="7210" width="3.5703125" style="9" customWidth="1"/>
    <col min="7211" max="7211" width="4.42578125" style="9" customWidth="1"/>
    <col min="7212" max="7212" width="4" style="9" customWidth="1"/>
    <col min="7213" max="7214" width="4.5703125" style="9" customWidth="1"/>
    <col min="7215" max="7215" width="4.85546875" style="9" customWidth="1"/>
    <col min="7216" max="7217" width="4.140625" style="9" customWidth="1"/>
    <col min="7218" max="7219" width="3.85546875" style="9" customWidth="1"/>
    <col min="7220" max="7220" width="4.140625" style="9" customWidth="1"/>
    <col min="7221" max="7221" width="3.140625" style="9" customWidth="1"/>
    <col min="7222" max="7222" width="4.140625" style="9" customWidth="1"/>
    <col min="7223" max="7223" width="4" style="9" customWidth="1"/>
    <col min="7224" max="7224" width="4.140625" style="9" customWidth="1"/>
    <col min="7225" max="7225" width="7.42578125" style="9" customWidth="1"/>
    <col min="7226" max="7226" width="8" style="9" customWidth="1"/>
    <col min="7227" max="7424" width="8.7109375" style="9"/>
    <col min="7425" max="7425" width="11" style="9" customWidth="1"/>
    <col min="7426" max="7426" width="26.7109375" style="9" customWidth="1"/>
    <col min="7427" max="7427" width="7" style="9" customWidth="1"/>
    <col min="7428" max="7428" width="6.85546875" style="9" customWidth="1"/>
    <col min="7429" max="7429" width="4.7109375" style="9" customWidth="1"/>
    <col min="7430" max="7442" width="3.7109375" style="9" customWidth="1"/>
    <col min="7443" max="7443" width="4.42578125" style="9" customWidth="1"/>
    <col min="7444" max="7445" width="3.7109375" style="9" customWidth="1"/>
    <col min="7446" max="7446" width="4.42578125" style="9" customWidth="1"/>
    <col min="7447" max="7447" width="3.7109375" style="9" customWidth="1"/>
    <col min="7448" max="7448" width="4.140625" style="9" customWidth="1"/>
    <col min="7449" max="7453" width="3.7109375" style="9" customWidth="1"/>
    <col min="7454" max="7454" width="4.140625" style="9" customWidth="1"/>
    <col min="7455" max="7455" width="3.7109375" style="9" customWidth="1"/>
    <col min="7456" max="7456" width="4.42578125" style="9" customWidth="1"/>
    <col min="7457" max="7460" width="3.7109375" style="9" customWidth="1"/>
    <col min="7461" max="7461" width="4.7109375" style="9" customWidth="1"/>
    <col min="7462" max="7465" width="3.7109375" style="9" customWidth="1"/>
    <col min="7466" max="7466" width="3.5703125" style="9" customWidth="1"/>
    <col min="7467" max="7467" width="4.42578125" style="9" customWidth="1"/>
    <col min="7468" max="7468" width="4" style="9" customWidth="1"/>
    <col min="7469" max="7470" width="4.5703125" style="9" customWidth="1"/>
    <col min="7471" max="7471" width="4.85546875" style="9" customWidth="1"/>
    <col min="7472" max="7473" width="4.140625" style="9" customWidth="1"/>
    <col min="7474" max="7475" width="3.85546875" style="9" customWidth="1"/>
    <col min="7476" max="7476" width="4.140625" style="9" customWidth="1"/>
    <col min="7477" max="7477" width="3.140625" style="9" customWidth="1"/>
    <col min="7478" max="7478" width="4.140625" style="9" customWidth="1"/>
    <col min="7479" max="7479" width="4" style="9" customWidth="1"/>
    <col min="7480" max="7480" width="4.140625" style="9" customWidth="1"/>
    <col min="7481" max="7481" width="7.42578125" style="9" customWidth="1"/>
    <col min="7482" max="7482" width="8" style="9" customWidth="1"/>
    <col min="7483" max="7680" width="8.7109375" style="9"/>
    <col min="7681" max="7681" width="11" style="9" customWidth="1"/>
    <col min="7682" max="7682" width="26.7109375" style="9" customWidth="1"/>
    <col min="7683" max="7683" width="7" style="9" customWidth="1"/>
    <col min="7684" max="7684" width="6.85546875" style="9" customWidth="1"/>
    <col min="7685" max="7685" width="4.7109375" style="9" customWidth="1"/>
    <col min="7686" max="7698" width="3.7109375" style="9" customWidth="1"/>
    <col min="7699" max="7699" width="4.42578125" style="9" customWidth="1"/>
    <col min="7700" max="7701" width="3.7109375" style="9" customWidth="1"/>
    <col min="7702" max="7702" width="4.42578125" style="9" customWidth="1"/>
    <col min="7703" max="7703" width="3.7109375" style="9" customWidth="1"/>
    <col min="7704" max="7704" width="4.140625" style="9" customWidth="1"/>
    <col min="7705" max="7709" width="3.7109375" style="9" customWidth="1"/>
    <col min="7710" max="7710" width="4.140625" style="9" customWidth="1"/>
    <col min="7711" max="7711" width="3.7109375" style="9" customWidth="1"/>
    <col min="7712" max="7712" width="4.42578125" style="9" customWidth="1"/>
    <col min="7713" max="7716" width="3.7109375" style="9" customWidth="1"/>
    <col min="7717" max="7717" width="4.7109375" style="9" customWidth="1"/>
    <col min="7718" max="7721" width="3.7109375" style="9" customWidth="1"/>
    <col min="7722" max="7722" width="3.5703125" style="9" customWidth="1"/>
    <col min="7723" max="7723" width="4.42578125" style="9" customWidth="1"/>
    <col min="7724" max="7724" width="4" style="9" customWidth="1"/>
    <col min="7725" max="7726" width="4.5703125" style="9" customWidth="1"/>
    <col min="7727" max="7727" width="4.85546875" style="9" customWidth="1"/>
    <col min="7728" max="7729" width="4.140625" style="9" customWidth="1"/>
    <col min="7730" max="7731" width="3.85546875" style="9" customWidth="1"/>
    <col min="7732" max="7732" width="4.140625" style="9" customWidth="1"/>
    <col min="7733" max="7733" width="3.140625" style="9" customWidth="1"/>
    <col min="7734" max="7734" width="4.140625" style="9" customWidth="1"/>
    <col min="7735" max="7735" width="4" style="9" customWidth="1"/>
    <col min="7736" max="7736" width="4.140625" style="9" customWidth="1"/>
    <col min="7737" max="7737" width="7.42578125" style="9" customWidth="1"/>
    <col min="7738" max="7738" width="8" style="9" customWidth="1"/>
    <col min="7739" max="7936" width="8.7109375" style="9"/>
    <col min="7937" max="7937" width="11" style="9" customWidth="1"/>
    <col min="7938" max="7938" width="26.7109375" style="9" customWidth="1"/>
    <col min="7939" max="7939" width="7" style="9" customWidth="1"/>
    <col min="7940" max="7940" width="6.85546875" style="9" customWidth="1"/>
    <col min="7941" max="7941" width="4.7109375" style="9" customWidth="1"/>
    <col min="7942" max="7954" width="3.7109375" style="9" customWidth="1"/>
    <col min="7955" max="7955" width="4.42578125" style="9" customWidth="1"/>
    <col min="7956" max="7957" width="3.7109375" style="9" customWidth="1"/>
    <col min="7958" max="7958" width="4.42578125" style="9" customWidth="1"/>
    <col min="7959" max="7959" width="3.7109375" style="9" customWidth="1"/>
    <col min="7960" max="7960" width="4.140625" style="9" customWidth="1"/>
    <col min="7961" max="7965" width="3.7109375" style="9" customWidth="1"/>
    <col min="7966" max="7966" width="4.140625" style="9" customWidth="1"/>
    <col min="7967" max="7967" width="3.7109375" style="9" customWidth="1"/>
    <col min="7968" max="7968" width="4.42578125" style="9" customWidth="1"/>
    <col min="7969" max="7972" width="3.7109375" style="9" customWidth="1"/>
    <col min="7973" max="7973" width="4.7109375" style="9" customWidth="1"/>
    <col min="7974" max="7977" width="3.7109375" style="9" customWidth="1"/>
    <col min="7978" max="7978" width="3.5703125" style="9" customWidth="1"/>
    <col min="7979" max="7979" width="4.42578125" style="9" customWidth="1"/>
    <col min="7980" max="7980" width="4" style="9" customWidth="1"/>
    <col min="7981" max="7982" width="4.5703125" style="9" customWidth="1"/>
    <col min="7983" max="7983" width="4.85546875" style="9" customWidth="1"/>
    <col min="7984" max="7985" width="4.140625" style="9" customWidth="1"/>
    <col min="7986" max="7987" width="3.85546875" style="9" customWidth="1"/>
    <col min="7988" max="7988" width="4.140625" style="9" customWidth="1"/>
    <col min="7989" max="7989" width="3.140625" style="9" customWidth="1"/>
    <col min="7990" max="7990" width="4.140625" style="9" customWidth="1"/>
    <col min="7991" max="7991" width="4" style="9" customWidth="1"/>
    <col min="7992" max="7992" width="4.140625" style="9" customWidth="1"/>
    <col min="7993" max="7993" width="7.42578125" style="9" customWidth="1"/>
    <col min="7994" max="7994" width="8" style="9" customWidth="1"/>
    <col min="7995" max="8192" width="8.7109375" style="9"/>
    <col min="8193" max="8193" width="11" style="9" customWidth="1"/>
    <col min="8194" max="8194" width="26.7109375" style="9" customWidth="1"/>
    <col min="8195" max="8195" width="7" style="9" customWidth="1"/>
    <col min="8196" max="8196" width="6.85546875" style="9" customWidth="1"/>
    <col min="8197" max="8197" width="4.7109375" style="9" customWidth="1"/>
    <col min="8198" max="8210" width="3.7109375" style="9" customWidth="1"/>
    <col min="8211" max="8211" width="4.42578125" style="9" customWidth="1"/>
    <col min="8212" max="8213" width="3.7109375" style="9" customWidth="1"/>
    <col min="8214" max="8214" width="4.42578125" style="9" customWidth="1"/>
    <col min="8215" max="8215" width="3.7109375" style="9" customWidth="1"/>
    <col min="8216" max="8216" width="4.140625" style="9" customWidth="1"/>
    <col min="8217" max="8221" width="3.7109375" style="9" customWidth="1"/>
    <col min="8222" max="8222" width="4.140625" style="9" customWidth="1"/>
    <col min="8223" max="8223" width="3.7109375" style="9" customWidth="1"/>
    <col min="8224" max="8224" width="4.42578125" style="9" customWidth="1"/>
    <col min="8225" max="8228" width="3.7109375" style="9" customWidth="1"/>
    <col min="8229" max="8229" width="4.7109375" style="9" customWidth="1"/>
    <col min="8230" max="8233" width="3.7109375" style="9" customWidth="1"/>
    <col min="8234" max="8234" width="3.5703125" style="9" customWidth="1"/>
    <col min="8235" max="8235" width="4.42578125" style="9" customWidth="1"/>
    <col min="8236" max="8236" width="4" style="9" customWidth="1"/>
    <col min="8237" max="8238" width="4.5703125" style="9" customWidth="1"/>
    <col min="8239" max="8239" width="4.85546875" style="9" customWidth="1"/>
    <col min="8240" max="8241" width="4.140625" style="9" customWidth="1"/>
    <col min="8242" max="8243" width="3.85546875" style="9" customWidth="1"/>
    <col min="8244" max="8244" width="4.140625" style="9" customWidth="1"/>
    <col min="8245" max="8245" width="3.140625" style="9" customWidth="1"/>
    <col min="8246" max="8246" width="4.140625" style="9" customWidth="1"/>
    <col min="8247" max="8247" width="4" style="9" customWidth="1"/>
    <col min="8248" max="8248" width="4.140625" style="9" customWidth="1"/>
    <col min="8249" max="8249" width="7.42578125" style="9" customWidth="1"/>
    <col min="8250" max="8250" width="8" style="9" customWidth="1"/>
    <col min="8251" max="8448" width="8.7109375" style="9"/>
    <col min="8449" max="8449" width="11" style="9" customWidth="1"/>
    <col min="8450" max="8450" width="26.7109375" style="9" customWidth="1"/>
    <col min="8451" max="8451" width="7" style="9" customWidth="1"/>
    <col min="8452" max="8452" width="6.85546875" style="9" customWidth="1"/>
    <col min="8453" max="8453" width="4.7109375" style="9" customWidth="1"/>
    <col min="8454" max="8466" width="3.7109375" style="9" customWidth="1"/>
    <col min="8467" max="8467" width="4.42578125" style="9" customWidth="1"/>
    <col min="8468" max="8469" width="3.7109375" style="9" customWidth="1"/>
    <col min="8470" max="8470" width="4.42578125" style="9" customWidth="1"/>
    <col min="8471" max="8471" width="3.7109375" style="9" customWidth="1"/>
    <col min="8472" max="8472" width="4.140625" style="9" customWidth="1"/>
    <col min="8473" max="8477" width="3.7109375" style="9" customWidth="1"/>
    <col min="8478" max="8478" width="4.140625" style="9" customWidth="1"/>
    <col min="8479" max="8479" width="3.7109375" style="9" customWidth="1"/>
    <col min="8480" max="8480" width="4.42578125" style="9" customWidth="1"/>
    <col min="8481" max="8484" width="3.7109375" style="9" customWidth="1"/>
    <col min="8485" max="8485" width="4.7109375" style="9" customWidth="1"/>
    <col min="8486" max="8489" width="3.7109375" style="9" customWidth="1"/>
    <col min="8490" max="8490" width="3.5703125" style="9" customWidth="1"/>
    <col min="8491" max="8491" width="4.42578125" style="9" customWidth="1"/>
    <col min="8492" max="8492" width="4" style="9" customWidth="1"/>
    <col min="8493" max="8494" width="4.5703125" style="9" customWidth="1"/>
    <col min="8495" max="8495" width="4.85546875" style="9" customWidth="1"/>
    <col min="8496" max="8497" width="4.140625" style="9" customWidth="1"/>
    <col min="8498" max="8499" width="3.85546875" style="9" customWidth="1"/>
    <col min="8500" max="8500" width="4.140625" style="9" customWidth="1"/>
    <col min="8501" max="8501" width="3.140625" style="9" customWidth="1"/>
    <col min="8502" max="8502" width="4.140625" style="9" customWidth="1"/>
    <col min="8503" max="8503" width="4" style="9" customWidth="1"/>
    <col min="8504" max="8504" width="4.140625" style="9" customWidth="1"/>
    <col min="8505" max="8505" width="7.42578125" style="9" customWidth="1"/>
    <col min="8506" max="8506" width="8" style="9" customWidth="1"/>
    <col min="8507" max="8704" width="8.7109375" style="9"/>
    <col min="8705" max="8705" width="11" style="9" customWidth="1"/>
    <col min="8706" max="8706" width="26.7109375" style="9" customWidth="1"/>
    <col min="8707" max="8707" width="7" style="9" customWidth="1"/>
    <col min="8708" max="8708" width="6.85546875" style="9" customWidth="1"/>
    <col min="8709" max="8709" width="4.7109375" style="9" customWidth="1"/>
    <col min="8710" max="8722" width="3.7109375" style="9" customWidth="1"/>
    <col min="8723" max="8723" width="4.42578125" style="9" customWidth="1"/>
    <col min="8724" max="8725" width="3.7109375" style="9" customWidth="1"/>
    <col min="8726" max="8726" width="4.42578125" style="9" customWidth="1"/>
    <col min="8727" max="8727" width="3.7109375" style="9" customWidth="1"/>
    <col min="8728" max="8728" width="4.140625" style="9" customWidth="1"/>
    <col min="8729" max="8733" width="3.7109375" style="9" customWidth="1"/>
    <col min="8734" max="8734" width="4.140625" style="9" customWidth="1"/>
    <col min="8735" max="8735" width="3.7109375" style="9" customWidth="1"/>
    <col min="8736" max="8736" width="4.42578125" style="9" customWidth="1"/>
    <col min="8737" max="8740" width="3.7109375" style="9" customWidth="1"/>
    <col min="8741" max="8741" width="4.7109375" style="9" customWidth="1"/>
    <col min="8742" max="8745" width="3.7109375" style="9" customWidth="1"/>
    <col min="8746" max="8746" width="3.5703125" style="9" customWidth="1"/>
    <col min="8747" max="8747" width="4.42578125" style="9" customWidth="1"/>
    <col min="8748" max="8748" width="4" style="9" customWidth="1"/>
    <col min="8749" max="8750" width="4.5703125" style="9" customWidth="1"/>
    <col min="8751" max="8751" width="4.85546875" style="9" customWidth="1"/>
    <col min="8752" max="8753" width="4.140625" style="9" customWidth="1"/>
    <col min="8754" max="8755" width="3.85546875" style="9" customWidth="1"/>
    <col min="8756" max="8756" width="4.140625" style="9" customWidth="1"/>
    <col min="8757" max="8757" width="3.140625" style="9" customWidth="1"/>
    <col min="8758" max="8758" width="4.140625" style="9" customWidth="1"/>
    <col min="8759" max="8759" width="4" style="9" customWidth="1"/>
    <col min="8760" max="8760" width="4.140625" style="9" customWidth="1"/>
    <col min="8761" max="8761" width="7.42578125" style="9" customWidth="1"/>
    <col min="8762" max="8762" width="8" style="9" customWidth="1"/>
    <col min="8763" max="8960" width="8.7109375" style="9"/>
    <col min="8961" max="8961" width="11" style="9" customWidth="1"/>
    <col min="8962" max="8962" width="26.7109375" style="9" customWidth="1"/>
    <col min="8963" max="8963" width="7" style="9" customWidth="1"/>
    <col min="8964" max="8964" width="6.85546875" style="9" customWidth="1"/>
    <col min="8965" max="8965" width="4.7109375" style="9" customWidth="1"/>
    <col min="8966" max="8978" width="3.7109375" style="9" customWidth="1"/>
    <col min="8979" max="8979" width="4.42578125" style="9" customWidth="1"/>
    <col min="8980" max="8981" width="3.7109375" style="9" customWidth="1"/>
    <col min="8982" max="8982" width="4.42578125" style="9" customWidth="1"/>
    <col min="8983" max="8983" width="3.7109375" style="9" customWidth="1"/>
    <col min="8984" max="8984" width="4.140625" style="9" customWidth="1"/>
    <col min="8985" max="8989" width="3.7109375" style="9" customWidth="1"/>
    <col min="8990" max="8990" width="4.140625" style="9" customWidth="1"/>
    <col min="8991" max="8991" width="3.7109375" style="9" customWidth="1"/>
    <col min="8992" max="8992" width="4.42578125" style="9" customWidth="1"/>
    <col min="8993" max="8996" width="3.7109375" style="9" customWidth="1"/>
    <col min="8997" max="8997" width="4.7109375" style="9" customWidth="1"/>
    <col min="8998" max="9001" width="3.7109375" style="9" customWidth="1"/>
    <col min="9002" max="9002" width="3.5703125" style="9" customWidth="1"/>
    <col min="9003" max="9003" width="4.42578125" style="9" customWidth="1"/>
    <col min="9004" max="9004" width="4" style="9" customWidth="1"/>
    <col min="9005" max="9006" width="4.5703125" style="9" customWidth="1"/>
    <col min="9007" max="9007" width="4.85546875" style="9" customWidth="1"/>
    <col min="9008" max="9009" width="4.140625" style="9" customWidth="1"/>
    <col min="9010" max="9011" width="3.85546875" style="9" customWidth="1"/>
    <col min="9012" max="9012" width="4.140625" style="9" customWidth="1"/>
    <col min="9013" max="9013" width="3.140625" style="9" customWidth="1"/>
    <col min="9014" max="9014" width="4.140625" style="9" customWidth="1"/>
    <col min="9015" max="9015" width="4" style="9" customWidth="1"/>
    <col min="9016" max="9016" width="4.140625" style="9" customWidth="1"/>
    <col min="9017" max="9017" width="7.42578125" style="9" customWidth="1"/>
    <col min="9018" max="9018" width="8" style="9" customWidth="1"/>
    <col min="9019" max="9216" width="8.7109375" style="9"/>
    <col min="9217" max="9217" width="11" style="9" customWidth="1"/>
    <col min="9218" max="9218" width="26.7109375" style="9" customWidth="1"/>
    <col min="9219" max="9219" width="7" style="9" customWidth="1"/>
    <col min="9220" max="9220" width="6.85546875" style="9" customWidth="1"/>
    <col min="9221" max="9221" width="4.7109375" style="9" customWidth="1"/>
    <col min="9222" max="9234" width="3.7109375" style="9" customWidth="1"/>
    <col min="9235" max="9235" width="4.42578125" style="9" customWidth="1"/>
    <col min="9236" max="9237" width="3.7109375" style="9" customWidth="1"/>
    <col min="9238" max="9238" width="4.42578125" style="9" customWidth="1"/>
    <col min="9239" max="9239" width="3.7109375" style="9" customWidth="1"/>
    <col min="9240" max="9240" width="4.140625" style="9" customWidth="1"/>
    <col min="9241" max="9245" width="3.7109375" style="9" customWidth="1"/>
    <col min="9246" max="9246" width="4.140625" style="9" customWidth="1"/>
    <col min="9247" max="9247" width="3.7109375" style="9" customWidth="1"/>
    <col min="9248" max="9248" width="4.42578125" style="9" customWidth="1"/>
    <col min="9249" max="9252" width="3.7109375" style="9" customWidth="1"/>
    <col min="9253" max="9253" width="4.7109375" style="9" customWidth="1"/>
    <col min="9254" max="9257" width="3.7109375" style="9" customWidth="1"/>
    <col min="9258" max="9258" width="3.5703125" style="9" customWidth="1"/>
    <col min="9259" max="9259" width="4.42578125" style="9" customWidth="1"/>
    <col min="9260" max="9260" width="4" style="9" customWidth="1"/>
    <col min="9261" max="9262" width="4.5703125" style="9" customWidth="1"/>
    <col min="9263" max="9263" width="4.85546875" style="9" customWidth="1"/>
    <col min="9264" max="9265" width="4.140625" style="9" customWidth="1"/>
    <col min="9266" max="9267" width="3.85546875" style="9" customWidth="1"/>
    <col min="9268" max="9268" width="4.140625" style="9" customWidth="1"/>
    <col min="9269" max="9269" width="3.140625" style="9" customWidth="1"/>
    <col min="9270" max="9270" width="4.140625" style="9" customWidth="1"/>
    <col min="9271" max="9271" width="4" style="9" customWidth="1"/>
    <col min="9272" max="9272" width="4.140625" style="9" customWidth="1"/>
    <col min="9273" max="9273" width="7.42578125" style="9" customWidth="1"/>
    <col min="9274" max="9274" width="8" style="9" customWidth="1"/>
    <col min="9275" max="9472" width="8.7109375" style="9"/>
    <col min="9473" max="9473" width="11" style="9" customWidth="1"/>
    <col min="9474" max="9474" width="26.7109375" style="9" customWidth="1"/>
    <col min="9475" max="9475" width="7" style="9" customWidth="1"/>
    <col min="9476" max="9476" width="6.85546875" style="9" customWidth="1"/>
    <col min="9477" max="9477" width="4.7109375" style="9" customWidth="1"/>
    <col min="9478" max="9490" width="3.7109375" style="9" customWidth="1"/>
    <col min="9491" max="9491" width="4.42578125" style="9" customWidth="1"/>
    <col min="9492" max="9493" width="3.7109375" style="9" customWidth="1"/>
    <col min="9494" max="9494" width="4.42578125" style="9" customWidth="1"/>
    <col min="9495" max="9495" width="3.7109375" style="9" customWidth="1"/>
    <col min="9496" max="9496" width="4.140625" style="9" customWidth="1"/>
    <col min="9497" max="9501" width="3.7109375" style="9" customWidth="1"/>
    <col min="9502" max="9502" width="4.140625" style="9" customWidth="1"/>
    <col min="9503" max="9503" width="3.7109375" style="9" customWidth="1"/>
    <col min="9504" max="9504" width="4.42578125" style="9" customWidth="1"/>
    <col min="9505" max="9508" width="3.7109375" style="9" customWidth="1"/>
    <col min="9509" max="9509" width="4.7109375" style="9" customWidth="1"/>
    <col min="9510" max="9513" width="3.7109375" style="9" customWidth="1"/>
    <col min="9514" max="9514" width="3.5703125" style="9" customWidth="1"/>
    <col min="9515" max="9515" width="4.42578125" style="9" customWidth="1"/>
    <col min="9516" max="9516" width="4" style="9" customWidth="1"/>
    <col min="9517" max="9518" width="4.5703125" style="9" customWidth="1"/>
    <col min="9519" max="9519" width="4.85546875" style="9" customWidth="1"/>
    <col min="9520" max="9521" width="4.140625" style="9" customWidth="1"/>
    <col min="9522" max="9523" width="3.85546875" style="9" customWidth="1"/>
    <col min="9524" max="9524" width="4.140625" style="9" customWidth="1"/>
    <col min="9525" max="9525" width="3.140625" style="9" customWidth="1"/>
    <col min="9526" max="9526" width="4.140625" style="9" customWidth="1"/>
    <col min="9527" max="9527" width="4" style="9" customWidth="1"/>
    <col min="9528" max="9528" width="4.140625" style="9" customWidth="1"/>
    <col min="9529" max="9529" width="7.42578125" style="9" customWidth="1"/>
    <col min="9530" max="9530" width="8" style="9" customWidth="1"/>
    <col min="9531" max="9728" width="8.7109375" style="9"/>
    <col min="9729" max="9729" width="11" style="9" customWidth="1"/>
    <col min="9730" max="9730" width="26.7109375" style="9" customWidth="1"/>
    <col min="9731" max="9731" width="7" style="9" customWidth="1"/>
    <col min="9732" max="9732" width="6.85546875" style="9" customWidth="1"/>
    <col min="9733" max="9733" width="4.7109375" style="9" customWidth="1"/>
    <col min="9734" max="9746" width="3.7109375" style="9" customWidth="1"/>
    <col min="9747" max="9747" width="4.42578125" style="9" customWidth="1"/>
    <col min="9748" max="9749" width="3.7109375" style="9" customWidth="1"/>
    <col min="9750" max="9750" width="4.42578125" style="9" customWidth="1"/>
    <col min="9751" max="9751" width="3.7109375" style="9" customWidth="1"/>
    <col min="9752" max="9752" width="4.140625" style="9" customWidth="1"/>
    <col min="9753" max="9757" width="3.7109375" style="9" customWidth="1"/>
    <col min="9758" max="9758" width="4.140625" style="9" customWidth="1"/>
    <col min="9759" max="9759" width="3.7109375" style="9" customWidth="1"/>
    <col min="9760" max="9760" width="4.42578125" style="9" customWidth="1"/>
    <col min="9761" max="9764" width="3.7109375" style="9" customWidth="1"/>
    <col min="9765" max="9765" width="4.7109375" style="9" customWidth="1"/>
    <col min="9766" max="9769" width="3.7109375" style="9" customWidth="1"/>
    <col min="9770" max="9770" width="3.5703125" style="9" customWidth="1"/>
    <col min="9771" max="9771" width="4.42578125" style="9" customWidth="1"/>
    <col min="9772" max="9772" width="4" style="9" customWidth="1"/>
    <col min="9773" max="9774" width="4.5703125" style="9" customWidth="1"/>
    <col min="9775" max="9775" width="4.85546875" style="9" customWidth="1"/>
    <col min="9776" max="9777" width="4.140625" style="9" customWidth="1"/>
    <col min="9778" max="9779" width="3.85546875" style="9" customWidth="1"/>
    <col min="9780" max="9780" width="4.140625" style="9" customWidth="1"/>
    <col min="9781" max="9781" width="3.140625" style="9" customWidth="1"/>
    <col min="9782" max="9782" width="4.140625" style="9" customWidth="1"/>
    <col min="9783" max="9783" width="4" style="9" customWidth="1"/>
    <col min="9784" max="9784" width="4.140625" style="9" customWidth="1"/>
    <col min="9785" max="9785" width="7.42578125" style="9" customWidth="1"/>
    <col min="9786" max="9786" width="8" style="9" customWidth="1"/>
    <col min="9787" max="9984" width="8.7109375" style="9"/>
    <col min="9985" max="9985" width="11" style="9" customWidth="1"/>
    <col min="9986" max="9986" width="26.7109375" style="9" customWidth="1"/>
    <col min="9987" max="9987" width="7" style="9" customWidth="1"/>
    <col min="9988" max="9988" width="6.85546875" style="9" customWidth="1"/>
    <col min="9989" max="9989" width="4.7109375" style="9" customWidth="1"/>
    <col min="9990" max="10002" width="3.7109375" style="9" customWidth="1"/>
    <col min="10003" max="10003" width="4.42578125" style="9" customWidth="1"/>
    <col min="10004" max="10005" width="3.7109375" style="9" customWidth="1"/>
    <col min="10006" max="10006" width="4.42578125" style="9" customWidth="1"/>
    <col min="10007" max="10007" width="3.7109375" style="9" customWidth="1"/>
    <col min="10008" max="10008" width="4.140625" style="9" customWidth="1"/>
    <col min="10009" max="10013" width="3.7109375" style="9" customWidth="1"/>
    <col min="10014" max="10014" width="4.140625" style="9" customWidth="1"/>
    <col min="10015" max="10015" width="3.7109375" style="9" customWidth="1"/>
    <col min="10016" max="10016" width="4.42578125" style="9" customWidth="1"/>
    <col min="10017" max="10020" width="3.7109375" style="9" customWidth="1"/>
    <col min="10021" max="10021" width="4.7109375" style="9" customWidth="1"/>
    <col min="10022" max="10025" width="3.7109375" style="9" customWidth="1"/>
    <col min="10026" max="10026" width="3.5703125" style="9" customWidth="1"/>
    <col min="10027" max="10027" width="4.42578125" style="9" customWidth="1"/>
    <col min="10028" max="10028" width="4" style="9" customWidth="1"/>
    <col min="10029" max="10030" width="4.5703125" style="9" customWidth="1"/>
    <col min="10031" max="10031" width="4.85546875" style="9" customWidth="1"/>
    <col min="10032" max="10033" width="4.140625" style="9" customWidth="1"/>
    <col min="10034" max="10035" width="3.85546875" style="9" customWidth="1"/>
    <col min="10036" max="10036" width="4.140625" style="9" customWidth="1"/>
    <col min="10037" max="10037" width="3.140625" style="9" customWidth="1"/>
    <col min="10038" max="10038" width="4.140625" style="9" customWidth="1"/>
    <col min="10039" max="10039" width="4" style="9" customWidth="1"/>
    <col min="10040" max="10040" width="4.140625" style="9" customWidth="1"/>
    <col min="10041" max="10041" width="7.42578125" style="9" customWidth="1"/>
    <col min="10042" max="10042" width="8" style="9" customWidth="1"/>
    <col min="10043" max="10240" width="8.7109375" style="9"/>
    <col min="10241" max="10241" width="11" style="9" customWidth="1"/>
    <col min="10242" max="10242" width="26.7109375" style="9" customWidth="1"/>
    <col min="10243" max="10243" width="7" style="9" customWidth="1"/>
    <col min="10244" max="10244" width="6.85546875" style="9" customWidth="1"/>
    <col min="10245" max="10245" width="4.7109375" style="9" customWidth="1"/>
    <col min="10246" max="10258" width="3.7109375" style="9" customWidth="1"/>
    <col min="10259" max="10259" width="4.42578125" style="9" customWidth="1"/>
    <col min="10260" max="10261" width="3.7109375" style="9" customWidth="1"/>
    <col min="10262" max="10262" width="4.42578125" style="9" customWidth="1"/>
    <col min="10263" max="10263" width="3.7109375" style="9" customWidth="1"/>
    <col min="10264" max="10264" width="4.140625" style="9" customWidth="1"/>
    <col min="10265" max="10269" width="3.7109375" style="9" customWidth="1"/>
    <col min="10270" max="10270" width="4.140625" style="9" customWidth="1"/>
    <col min="10271" max="10271" width="3.7109375" style="9" customWidth="1"/>
    <col min="10272" max="10272" width="4.42578125" style="9" customWidth="1"/>
    <col min="10273" max="10276" width="3.7109375" style="9" customWidth="1"/>
    <col min="10277" max="10277" width="4.7109375" style="9" customWidth="1"/>
    <col min="10278" max="10281" width="3.7109375" style="9" customWidth="1"/>
    <col min="10282" max="10282" width="3.5703125" style="9" customWidth="1"/>
    <col min="10283" max="10283" width="4.42578125" style="9" customWidth="1"/>
    <col min="10284" max="10284" width="4" style="9" customWidth="1"/>
    <col min="10285" max="10286" width="4.5703125" style="9" customWidth="1"/>
    <col min="10287" max="10287" width="4.85546875" style="9" customWidth="1"/>
    <col min="10288" max="10289" width="4.140625" style="9" customWidth="1"/>
    <col min="10290" max="10291" width="3.85546875" style="9" customWidth="1"/>
    <col min="10292" max="10292" width="4.140625" style="9" customWidth="1"/>
    <col min="10293" max="10293" width="3.140625" style="9" customWidth="1"/>
    <col min="10294" max="10294" width="4.140625" style="9" customWidth="1"/>
    <col min="10295" max="10295" width="4" style="9" customWidth="1"/>
    <col min="10296" max="10296" width="4.140625" style="9" customWidth="1"/>
    <col min="10297" max="10297" width="7.42578125" style="9" customWidth="1"/>
    <col min="10298" max="10298" width="8" style="9" customWidth="1"/>
    <col min="10299" max="10496" width="8.7109375" style="9"/>
    <col min="10497" max="10497" width="11" style="9" customWidth="1"/>
    <col min="10498" max="10498" width="26.7109375" style="9" customWidth="1"/>
    <col min="10499" max="10499" width="7" style="9" customWidth="1"/>
    <col min="10500" max="10500" width="6.85546875" style="9" customWidth="1"/>
    <col min="10501" max="10501" width="4.7109375" style="9" customWidth="1"/>
    <col min="10502" max="10514" width="3.7109375" style="9" customWidth="1"/>
    <col min="10515" max="10515" width="4.42578125" style="9" customWidth="1"/>
    <col min="10516" max="10517" width="3.7109375" style="9" customWidth="1"/>
    <col min="10518" max="10518" width="4.42578125" style="9" customWidth="1"/>
    <col min="10519" max="10519" width="3.7109375" style="9" customWidth="1"/>
    <col min="10520" max="10520" width="4.140625" style="9" customWidth="1"/>
    <col min="10521" max="10525" width="3.7109375" style="9" customWidth="1"/>
    <col min="10526" max="10526" width="4.140625" style="9" customWidth="1"/>
    <col min="10527" max="10527" width="3.7109375" style="9" customWidth="1"/>
    <col min="10528" max="10528" width="4.42578125" style="9" customWidth="1"/>
    <col min="10529" max="10532" width="3.7109375" style="9" customWidth="1"/>
    <col min="10533" max="10533" width="4.7109375" style="9" customWidth="1"/>
    <col min="10534" max="10537" width="3.7109375" style="9" customWidth="1"/>
    <col min="10538" max="10538" width="3.5703125" style="9" customWidth="1"/>
    <col min="10539" max="10539" width="4.42578125" style="9" customWidth="1"/>
    <col min="10540" max="10540" width="4" style="9" customWidth="1"/>
    <col min="10541" max="10542" width="4.5703125" style="9" customWidth="1"/>
    <col min="10543" max="10543" width="4.85546875" style="9" customWidth="1"/>
    <col min="10544" max="10545" width="4.140625" style="9" customWidth="1"/>
    <col min="10546" max="10547" width="3.85546875" style="9" customWidth="1"/>
    <col min="10548" max="10548" width="4.140625" style="9" customWidth="1"/>
    <col min="10549" max="10549" width="3.140625" style="9" customWidth="1"/>
    <col min="10550" max="10550" width="4.140625" style="9" customWidth="1"/>
    <col min="10551" max="10551" width="4" style="9" customWidth="1"/>
    <col min="10552" max="10552" width="4.140625" style="9" customWidth="1"/>
    <col min="10553" max="10553" width="7.42578125" style="9" customWidth="1"/>
    <col min="10554" max="10554" width="8" style="9" customWidth="1"/>
    <col min="10555" max="10752" width="8.7109375" style="9"/>
    <col min="10753" max="10753" width="11" style="9" customWidth="1"/>
    <col min="10754" max="10754" width="26.7109375" style="9" customWidth="1"/>
    <col min="10755" max="10755" width="7" style="9" customWidth="1"/>
    <col min="10756" max="10756" width="6.85546875" style="9" customWidth="1"/>
    <col min="10757" max="10757" width="4.7109375" style="9" customWidth="1"/>
    <col min="10758" max="10770" width="3.7109375" style="9" customWidth="1"/>
    <col min="10771" max="10771" width="4.42578125" style="9" customWidth="1"/>
    <col min="10772" max="10773" width="3.7109375" style="9" customWidth="1"/>
    <col min="10774" max="10774" width="4.42578125" style="9" customWidth="1"/>
    <col min="10775" max="10775" width="3.7109375" style="9" customWidth="1"/>
    <col min="10776" max="10776" width="4.140625" style="9" customWidth="1"/>
    <col min="10777" max="10781" width="3.7109375" style="9" customWidth="1"/>
    <col min="10782" max="10782" width="4.140625" style="9" customWidth="1"/>
    <col min="10783" max="10783" width="3.7109375" style="9" customWidth="1"/>
    <col min="10784" max="10784" width="4.42578125" style="9" customWidth="1"/>
    <col min="10785" max="10788" width="3.7109375" style="9" customWidth="1"/>
    <col min="10789" max="10789" width="4.7109375" style="9" customWidth="1"/>
    <col min="10790" max="10793" width="3.7109375" style="9" customWidth="1"/>
    <col min="10794" max="10794" width="3.5703125" style="9" customWidth="1"/>
    <col min="10795" max="10795" width="4.42578125" style="9" customWidth="1"/>
    <col min="10796" max="10796" width="4" style="9" customWidth="1"/>
    <col min="10797" max="10798" width="4.5703125" style="9" customWidth="1"/>
    <col min="10799" max="10799" width="4.85546875" style="9" customWidth="1"/>
    <col min="10800" max="10801" width="4.140625" style="9" customWidth="1"/>
    <col min="10802" max="10803" width="3.85546875" style="9" customWidth="1"/>
    <col min="10804" max="10804" width="4.140625" style="9" customWidth="1"/>
    <col min="10805" max="10805" width="3.140625" style="9" customWidth="1"/>
    <col min="10806" max="10806" width="4.140625" style="9" customWidth="1"/>
    <col min="10807" max="10807" width="4" style="9" customWidth="1"/>
    <col min="10808" max="10808" width="4.140625" style="9" customWidth="1"/>
    <col min="10809" max="10809" width="7.42578125" style="9" customWidth="1"/>
    <col min="10810" max="10810" width="8" style="9" customWidth="1"/>
    <col min="10811" max="11008" width="8.7109375" style="9"/>
    <col min="11009" max="11009" width="11" style="9" customWidth="1"/>
    <col min="11010" max="11010" width="26.7109375" style="9" customWidth="1"/>
    <col min="11011" max="11011" width="7" style="9" customWidth="1"/>
    <col min="11012" max="11012" width="6.85546875" style="9" customWidth="1"/>
    <col min="11013" max="11013" width="4.7109375" style="9" customWidth="1"/>
    <col min="11014" max="11026" width="3.7109375" style="9" customWidth="1"/>
    <col min="11027" max="11027" width="4.42578125" style="9" customWidth="1"/>
    <col min="11028" max="11029" width="3.7109375" style="9" customWidth="1"/>
    <col min="11030" max="11030" width="4.42578125" style="9" customWidth="1"/>
    <col min="11031" max="11031" width="3.7109375" style="9" customWidth="1"/>
    <col min="11032" max="11032" width="4.140625" style="9" customWidth="1"/>
    <col min="11033" max="11037" width="3.7109375" style="9" customWidth="1"/>
    <col min="11038" max="11038" width="4.140625" style="9" customWidth="1"/>
    <col min="11039" max="11039" width="3.7109375" style="9" customWidth="1"/>
    <col min="11040" max="11040" width="4.42578125" style="9" customWidth="1"/>
    <col min="11041" max="11044" width="3.7109375" style="9" customWidth="1"/>
    <col min="11045" max="11045" width="4.7109375" style="9" customWidth="1"/>
    <col min="11046" max="11049" width="3.7109375" style="9" customWidth="1"/>
    <col min="11050" max="11050" width="3.5703125" style="9" customWidth="1"/>
    <col min="11051" max="11051" width="4.42578125" style="9" customWidth="1"/>
    <col min="11052" max="11052" width="4" style="9" customWidth="1"/>
    <col min="11053" max="11054" width="4.5703125" style="9" customWidth="1"/>
    <col min="11055" max="11055" width="4.85546875" style="9" customWidth="1"/>
    <col min="11056" max="11057" width="4.140625" style="9" customWidth="1"/>
    <col min="11058" max="11059" width="3.85546875" style="9" customWidth="1"/>
    <col min="11060" max="11060" width="4.140625" style="9" customWidth="1"/>
    <col min="11061" max="11061" width="3.140625" style="9" customWidth="1"/>
    <col min="11062" max="11062" width="4.140625" style="9" customWidth="1"/>
    <col min="11063" max="11063" width="4" style="9" customWidth="1"/>
    <col min="11064" max="11064" width="4.140625" style="9" customWidth="1"/>
    <col min="11065" max="11065" width="7.42578125" style="9" customWidth="1"/>
    <col min="11066" max="11066" width="8" style="9" customWidth="1"/>
    <col min="11067" max="11264" width="8.7109375" style="9"/>
    <col min="11265" max="11265" width="11" style="9" customWidth="1"/>
    <col min="11266" max="11266" width="26.7109375" style="9" customWidth="1"/>
    <col min="11267" max="11267" width="7" style="9" customWidth="1"/>
    <col min="11268" max="11268" width="6.85546875" style="9" customWidth="1"/>
    <col min="11269" max="11269" width="4.7109375" style="9" customWidth="1"/>
    <col min="11270" max="11282" width="3.7109375" style="9" customWidth="1"/>
    <col min="11283" max="11283" width="4.42578125" style="9" customWidth="1"/>
    <col min="11284" max="11285" width="3.7109375" style="9" customWidth="1"/>
    <col min="11286" max="11286" width="4.42578125" style="9" customWidth="1"/>
    <col min="11287" max="11287" width="3.7109375" style="9" customWidth="1"/>
    <col min="11288" max="11288" width="4.140625" style="9" customWidth="1"/>
    <col min="11289" max="11293" width="3.7109375" style="9" customWidth="1"/>
    <col min="11294" max="11294" width="4.140625" style="9" customWidth="1"/>
    <col min="11295" max="11295" width="3.7109375" style="9" customWidth="1"/>
    <col min="11296" max="11296" width="4.42578125" style="9" customWidth="1"/>
    <col min="11297" max="11300" width="3.7109375" style="9" customWidth="1"/>
    <col min="11301" max="11301" width="4.7109375" style="9" customWidth="1"/>
    <col min="11302" max="11305" width="3.7109375" style="9" customWidth="1"/>
    <col min="11306" max="11306" width="3.5703125" style="9" customWidth="1"/>
    <col min="11307" max="11307" width="4.42578125" style="9" customWidth="1"/>
    <col min="11308" max="11308" width="4" style="9" customWidth="1"/>
    <col min="11309" max="11310" width="4.5703125" style="9" customWidth="1"/>
    <col min="11311" max="11311" width="4.85546875" style="9" customWidth="1"/>
    <col min="11312" max="11313" width="4.140625" style="9" customWidth="1"/>
    <col min="11314" max="11315" width="3.85546875" style="9" customWidth="1"/>
    <col min="11316" max="11316" width="4.140625" style="9" customWidth="1"/>
    <col min="11317" max="11317" width="3.140625" style="9" customWidth="1"/>
    <col min="11318" max="11318" width="4.140625" style="9" customWidth="1"/>
    <col min="11319" max="11319" width="4" style="9" customWidth="1"/>
    <col min="11320" max="11320" width="4.140625" style="9" customWidth="1"/>
    <col min="11321" max="11321" width="7.42578125" style="9" customWidth="1"/>
    <col min="11322" max="11322" width="8" style="9" customWidth="1"/>
    <col min="11323" max="11520" width="8.7109375" style="9"/>
    <col min="11521" max="11521" width="11" style="9" customWidth="1"/>
    <col min="11522" max="11522" width="26.7109375" style="9" customWidth="1"/>
    <col min="11523" max="11523" width="7" style="9" customWidth="1"/>
    <col min="11524" max="11524" width="6.85546875" style="9" customWidth="1"/>
    <col min="11525" max="11525" width="4.7109375" style="9" customWidth="1"/>
    <col min="11526" max="11538" width="3.7109375" style="9" customWidth="1"/>
    <col min="11539" max="11539" width="4.42578125" style="9" customWidth="1"/>
    <col min="11540" max="11541" width="3.7109375" style="9" customWidth="1"/>
    <col min="11542" max="11542" width="4.42578125" style="9" customWidth="1"/>
    <col min="11543" max="11543" width="3.7109375" style="9" customWidth="1"/>
    <col min="11544" max="11544" width="4.140625" style="9" customWidth="1"/>
    <col min="11545" max="11549" width="3.7109375" style="9" customWidth="1"/>
    <col min="11550" max="11550" width="4.140625" style="9" customWidth="1"/>
    <col min="11551" max="11551" width="3.7109375" style="9" customWidth="1"/>
    <col min="11552" max="11552" width="4.42578125" style="9" customWidth="1"/>
    <col min="11553" max="11556" width="3.7109375" style="9" customWidth="1"/>
    <col min="11557" max="11557" width="4.7109375" style="9" customWidth="1"/>
    <col min="11558" max="11561" width="3.7109375" style="9" customWidth="1"/>
    <col min="11562" max="11562" width="3.5703125" style="9" customWidth="1"/>
    <col min="11563" max="11563" width="4.42578125" style="9" customWidth="1"/>
    <col min="11564" max="11564" width="4" style="9" customWidth="1"/>
    <col min="11565" max="11566" width="4.5703125" style="9" customWidth="1"/>
    <col min="11567" max="11567" width="4.85546875" style="9" customWidth="1"/>
    <col min="11568" max="11569" width="4.140625" style="9" customWidth="1"/>
    <col min="11570" max="11571" width="3.85546875" style="9" customWidth="1"/>
    <col min="11572" max="11572" width="4.140625" style="9" customWidth="1"/>
    <col min="11573" max="11573" width="3.140625" style="9" customWidth="1"/>
    <col min="11574" max="11574" width="4.140625" style="9" customWidth="1"/>
    <col min="11575" max="11575" width="4" style="9" customWidth="1"/>
    <col min="11576" max="11576" width="4.140625" style="9" customWidth="1"/>
    <col min="11577" max="11577" width="7.42578125" style="9" customWidth="1"/>
    <col min="11578" max="11578" width="8" style="9" customWidth="1"/>
    <col min="11579" max="11776" width="8.7109375" style="9"/>
    <col min="11777" max="11777" width="11" style="9" customWidth="1"/>
    <col min="11778" max="11778" width="26.7109375" style="9" customWidth="1"/>
    <col min="11779" max="11779" width="7" style="9" customWidth="1"/>
    <col min="11780" max="11780" width="6.85546875" style="9" customWidth="1"/>
    <col min="11781" max="11781" width="4.7109375" style="9" customWidth="1"/>
    <col min="11782" max="11794" width="3.7109375" style="9" customWidth="1"/>
    <col min="11795" max="11795" width="4.42578125" style="9" customWidth="1"/>
    <col min="11796" max="11797" width="3.7109375" style="9" customWidth="1"/>
    <col min="11798" max="11798" width="4.42578125" style="9" customWidth="1"/>
    <col min="11799" max="11799" width="3.7109375" style="9" customWidth="1"/>
    <col min="11800" max="11800" width="4.140625" style="9" customWidth="1"/>
    <col min="11801" max="11805" width="3.7109375" style="9" customWidth="1"/>
    <col min="11806" max="11806" width="4.140625" style="9" customWidth="1"/>
    <col min="11807" max="11807" width="3.7109375" style="9" customWidth="1"/>
    <col min="11808" max="11808" width="4.42578125" style="9" customWidth="1"/>
    <col min="11809" max="11812" width="3.7109375" style="9" customWidth="1"/>
    <col min="11813" max="11813" width="4.7109375" style="9" customWidth="1"/>
    <col min="11814" max="11817" width="3.7109375" style="9" customWidth="1"/>
    <col min="11818" max="11818" width="3.5703125" style="9" customWidth="1"/>
    <col min="11819" max="11819" width="4.42578125" style="9" customWidth="1"/>
    <col min="11820" max="11820" width="4" style="9" customWidth="1"/>
    <col min="11821" max="11822" width="4.5703125" style="9" customWidth="1"/>
    <col min="11823" max="11823" width="4.85546875" style="9" customWidth="1"/>
    <col min="11824" max="11825" width="4.140625" style="9" customWidth="1"/>
    <col min="11826" max="11827" width="3.85546875" style="9" customWidth="1"/>
    <col min="11828" max="11828" width="4.140625" style="9" customWidth="1"/>
    <col min="11829" max="11829" width="3.140625" style="9" customWidth="1"/>
    <col min="11830" max="11830" width="4.140625" style="9" customWidth="1"/>
    <col min="11831" max="11831" width="4" style="9" customWidth="1"/>
    <col min="11832" max="11832" width="4.140625" style="9" customWidth="1"/>
    <col min="11833" max="11833" width="7.42578125" style="9" customWidth="1"/>
    <col min="11834" max="11834" width="8" style="9" customWidth="1"/>
    <col min="11835" max="12032" width="8.7109375" style="9"/>
    <col min="12033" max="12033" width="11" style="9" customWidth="1"/>
    <col min="12034" max="12034" width="26.7109375" style="9" customWidth="1"/>
    <col min="12035" max="12035" width="7" style="9" customWidth="1"/>
    <col min="12036" max="12036" width="6.85546875" style="9" customWidth="1"/>
    <col min="12037" max="12037" width="4.7109375" style="9" customWidth="1"/>
    <col min="12038" max="12050" width="3.7109375" style="9" customWidth="1"/>
    <col min="12051" max="12051" width="4.42578125" style="9" customWidth="1"/>
    <col min="12052" max="12053" width="3.7109375" style="9" customWidth="1"/>
    <col min="12054" max="12054" width="4.42578125" style="9" customWidth="1"/>
    <col min="12055" max="12055" width="3.7109375" style="9" customWidth="1"/>
    <col min="12056" max="12056" width="4.140625" style="9" customWidth="1"/>
    <col min="12057" max="12061" width="3.7109375" style="9" customWidth="1"/>
    <col min="12062" max="12062" width="4.140625" style="9" customWidth="1"/>
    <col min="12063" max="12063" width="3.7109375" style="9" customWidth="1"/>
    <col min="12064" max="12064" width="4.42578125" style="9" customWidth="1"/>
    <col min="12065" max="12068" width="3.7109375" style="9" customWidth="1"/>
    <col min="12069" max="12069" width="4.7109375" style="9" customWidth="1"/>
    <col min="12070" max="12073" width="3.7109375" style="9" customWidth="1"/>
    <col min="12074" max="12074" width="3.5703125" style="9" customWidth="1"/>
    <col min="12075" max="12075" width="4.42578125" style="9" customWidth="1"/>
    <col min="12076" max="12076" width="4" style="9" customWidth="1"/>
    <col min="12077" max="12078" width="4.5703125" style="9" customWidth="1"/>
    <col min="12079" max="12079" width="4.85546875" style="9" customWidth="1"/>
    <col min="12080" max="12081" width="4.140625" style="9" customWidth="1"/>
    <col min="12082" max="12083" width="3.85546875" style="9" customWidth="1"/>
    <col min="12084" max="12084" width="4.140625" style="9" customWidth="1"/>
    <col min="12085" max="12085" width="3.140625" style="9" customWidth="1"/>
    <col min="12086" max="12086" width="4.140625" style="9" customWidth="1"/>
    <col min="12087" max="12087" width="4" style="9" customWidth="1"/>
    <col min="12088" max="12088" width="4.140625" style="9" customWidth="1"/>
    <col min="12089" max="12089" width="7.42578125" style="9" customWidth="1"/>
    <col min="12090" max="12090" width="8" style="9" customWidth="1"/>
    <col min="12091" max="12288" width="8.7109375" style="9"/>
    <col min="12289" max="12289" width="11" style="9" customWidth="1"/>
    <col min="12290" max="12290" width="26.7109375" style="9" customWidth="1"/>
    <col min="12291" max="12291" width="7" style="9" customWidth="1"/>
    <col min="12292" max="12292" width="6.85546875" style="9" customWidth="1"/>
    <col min="12293" max="12293" width="4.7109375" style="9" customWidth="1"/>
    <col min="12294" max="12306" width="3.7109375" style="9" customWidth="1"/>
    <col min="12307" max="12307" width="4.42578125" style="9" customWidth="1"/>
    <col min="12308" max="12309" width="3.7109375" style="9" customWidth="1"/>
    <col min="12310" max="12310" width="4.42578125" style="9" customWidth="1"/>
    <col min="12311" max="12311" width="3.7109375" style="9" customWidth="1"/>
    <col min="12312" max="12312" width="4.140625" style="9" customWidth="1"/>
    <col min="12313" max="12317" width="3.7109375" style="9" customWidth="1"/>
    <col min="12318" max="12318" width="4.140625" style="9" customWidth="1"/>
    <col min="12319" max="12319" width="3.7109375" style="9" customWidth="1"/>
    <col min="12320" max="12320" width="4.42578125" style="9" customWidth="1"/>
    <col min="12321" max="12324" width="3.7109375" style="9" customWidth="1"/>
    <col min="12325" max="12325" width="4.7109375" style="9" customWidth="1"/>
    <col min="12326" max="12329" width="3.7109375" style="9" customWidth="1"/>
    <col min="12330" max="12330" width="3.5703125" style="9" customWidth="1"/>
    <col min="12331" max="12331" width="4.42578125" style="9" customWidth="1"/>
    <col min="12332" max="12332" width="4" style="9" customWidth="1"/>
    <col min="12333" max="12334" width="4.5703125" style="9" customWidth="1"/>
    <col min="12335" max="12335" width="4.85546875" style="9" customWidth="1"/>
    <col min="12336" max="12337" width="4.140625" style="9" customWidth="1"/>
    <col min="12338" max="12339" width="3.85546875" style="9" customWidth="1"/>
    <col min="12340" max="12340" width="4.140625" style="9" customWidth="1"/>
    <col min="12341" max="12341" width="3.140625" style="9" customWidth="1"/>
    <col min="12342" max="12342" width="4.140625" style="9" customWidth="1"/>
    <col min="12343" max="12343" width="4" style="9" customWidth="1"/>
    <col min="12344" max="12344" width="4.140625" style="9" customWidth="1"/>
    <col min="12345" max="12345" width="7.42578125" style="9" customWidth="1"/>
    <col min="12346" max="12346" width="8" style="9" customWidth="1"/>
    <col min="12347" max="12544" width="8.7109375" style="9"/>
    <col min="12545" max="12545" width="11" style="9" customWidth="1"/>
    <col min="12546" max="12546" width="26.7109375" style="9" customWidth="1"/>
    <col min="12547" max="12547" width="7" style="9" customWidth="1"/>
    <col min="12548" max="12548" width="6.85546875" style="9" customWidth="1"/>
    <col min="12549" max="12549" width="4.7109375" style="9" customWidth="1"/>
    <col min="12550" max="12562" width="3.7109375" style="9" customWidth="1"/>
    <col min="12563" max="12563" width="4.42578125" style="9" customWidth="1"/>
    <col min="12564" max="12565" width="3.7109375" style="9" customWidth="1"/>
    <col min="12566" max="12566" width="4.42578125" style="9" customWidth="1"/>
    <col min="12567" max="12567" width="3.7109375" style="9" customWidth="1"/>
    <col min="12568" max="12568" width="4.140625" style="9" customWidth="1"/>
    <col min="12569" max="12573" width="3.7109375" style="9" customWidth="1"/>
    <col min="12574" max="12574" width="4.140625" style="9" customWidth="1"/>
    <col min="12575" max="12575" width="3.7109375" style="9" customWidth="1"/>
    <col min="12576" max="12576" width="4.42578125" style="9" customWidth="1"/>
    <col min="12577" max="12580" width="3.7109375" style="9" customWidth="1"/>
    <col min="12581" max="12581" width="4.7109375" style="9" customWidth="1"/>
    <col min="12582" max="12585" width="3.7109375" style="9" customWidth="1"/>
    <col min="12586" max="12586" width="3.5703125" style="9" customWidth="1"/>
    <col min="12587" max="12587" width="4.42578125" style="9" customWidth="1"/>
    <col min="12588" max="12588" width="4" style="9" customWidth="1"/>
    <col min="12589" max="12590" width="4.5703125" style="9" customWidth="1"/>
    <col min="12591" max="12591" width="4.85546875" style="9" customWidth="1"/>
    <col min="12592" max="12593" width="4.140625" style="9" customWidth="1"/>
    <col min="12594" max="12595" width="3.85546875" style="9" customWidth="1"/>
    <col min="12596" max="12596" width="4.140625" style="9" customWidth="1"/>
    <col min="12597" max="12597" width="3.140625" style="9" customWidth="1"/>
    <col min="12598" max="12598" width="4.140625" style="9" customWidth="1"/>
    <col min="12599" max="12599" width="4" style="9" customWidth="1"/>
    <col min="12600" max="12600" width="4.140625" style="9" customWidth="1"/>
    <col min="12601" max="12601" width="7.42578125" style="9" customWidth="1"/>
    <col min="12602" max="12602" width="8" style="9" customWidth="1"/>
    <col min="12603" max="12800" width="8.7109375" style="9"/>
    <col min="12801" max="12801" width="11" style="9" customWidth="1"/>
    <col min="12802" max="12802" width="26.7109375" style="9" customWidth="1"/>
    <col min="12803" max="12803" width="7" style="9" customWidth="1"/>
    <col min="12804" max="12804" width="6.85546875" style="9" customWidth="1"/>
    <col min="12805" max="12805" width="4.7109375" style="9" customWidth="1"/>
    <col min="12806" max="12818" width="3.7109375" style="9" customWidth="1"/>
    <col min="12819" max="12819" width="4.42578125" style="9" customWidth="1"/>
    <col min="12820" max="12821" width="3.7109375" style="9" customWidth="1"/>
    <col min="12822" max="12822" width="4.42578125" style="9" customWidth="1"/>
    <col min="12823" max="12823" width="3.7109375" style="9" customWidth="1"/>
    <col min="12824" max="12824" width="4.140625" style="9" customWidth="1"/>
    <col min="12825" max="12829" width="3.7109375" style="9" customWidth="1"/>
    <col min="12830" max="12830" width="4.140625" style="9" customWidth="1"/>
    <col min="12831" max="12831" width="3.7109375" style="9" customWidth="1"/>
    <col min="12832" max="12832" width="4.42578125" style="9" customWidth="1"/>
    <col min="12833" max="12836" width="3.7109375" style="9" customWidth="1"/>
    <col min="12837" max="12837" width="4.7109375" style="9" customWidth="1"/>
    <col min="12838" max="12841" width="3.7109375" style="9" customWidth="1"/>
    <col min="12842" max="12842" width="3.5703125" style="9" customWidth="1"/>
    <col min="12843" max="12843" width="4.42578125" style="9" customWidth="1"/>
    <col min="12844" max="12844" width="4" style="9" customWidth="1"/>
    <col min="12845" max="12846" width="4.5703125" style="9" customWidth="1"/>
    <col min="12847" max="12847" width="4.85546875" style="9" customWidth="1"/>
    <col min="12848" max="12849" width="4.140625" style="9" customWidth="1"/>
    <col min="12850" max="12851" width="3.85546875" style="9" customWidth="1"/>
    <col min="12852" max="12852" width="4.140625" style="9" customWidth="1"/>
    <col min="12853" max="12853" width="3.140625" style="9" customWidth="1"/>
    <col min="12854" max="12854" width="4.140625" style="9" customWidth="1"/>
    <col min="12855" max="12855" width="4" style="9" customWidth="1"/>
    <col min="12856" max="12856" width="4.140625" style="9" customWidth="1"/>
    <col min="12857" max="12857" width="7.42578125" style="9" customWidth="1"/>
    <col min="12858" max="12858" width="8" style="9" customWidth="1"/>
    <col min="12859" max="13056" width="8.7109375" style="9"/>
    <col min="13057" max="13057" width="11" style="9" customWidth="1"/>
    <col min="13058" max="13058" width="26.7109375" style="9" customWidth="1"/>
    <col min="13059" max="13059" width="7" style="9" customWidth="1"/>
    <col min="13060" max="13060" width="6.85546875" style="9" customWidth="1"/>
    <col min="13061" max="13061" width="4.7109375" style="9" customWidth="1"/>
    <col min="13062" max="13074" width="3.7109375" style="9" customWidth="1"/>
    <col min="13075" max="13075" width="4.42578125" style="9" customWidth="1"/>
    <col min="13076" max="13077" width="3.7109375" style="9" customWidth="1"/>
    <col min="13078" max="13078" width="4.42578125" style="9" customWidth="1"/>
    <col min="13079" max="13079" width="3.7109375" style="9" customWidth="1"/>
    <col min="13080" max="13080" width="4.140625" style="9" customWidth="1"/>
    <col min="13081" max="13085" width="3.7109375" style="9" customWidth="1"/>
    <col min="13086" max="13086" width="4.140625" style="9" customWidth="1"/>
    <col min="13087" max="13087" width="3.7109375" style="9" customWidth="1"/>
    <col min="13088" max="13088" width="4.42578125" style="9" customWidth="1"/>
    <col min="13089" max="13092" width="3.7109375" style="9" customWidth="1"/>
    <col min="13093" max="13093" width="4.7109375" style="9" customWidth="1"/>
    <col min="13094" max="13097" width="3.7109375" style="9" customWidth="1"/>
    <col min="13098" max="13098" width="3.5703125" style="9" customWidth="1"/>
    <col min="13099" max="13099" width="4.42578125" style="9" customWidth="1"/>
    <col min="13100" max="13100" width="4" style="9" customWidth="1"/>
    <col min="13101" max="13102" width="4.5703125" style="9" customWidth="1"/>
    <col min="13103" max="13103" width="4.85546875" style="9" customWidth="1"/>
    <col min="13104" max="13105" width="4.140625" style="9" customWidth="1"/>
    <col min="13106" max="13107" width="3.85546875" style="9" customWidth="1"/>
    <col min="13108" max="13108" width="4.140625" style="9" customWidth="1"/>
    <col min="13109" max="13109" width="3.140625" style="9" customWidth="1"/>
    <col min="13110" max="13110" width="4.140625" style="9" customWidth="1"/>
    <col min="13111" max="13111" width="4" style="9" customWidth="1"/>
    <col min="13112" max="13112" width="4.140625" style="9" customWidth="1"/>
    <col min="13113" max="13113" width="7.42578125" style="9" customWidth="1"/>
    <col min="13114" max="13114" width="8" style="9" customWidth="1"/>
    <col min="13115" max="13312" width="8.7109375" style="9"/>
    <col min="13313" max="13313" width="11" style="9" customWidth="1"/>
    <col min="13314" max="13314" width="26.7109375" style="9" customWidth="1"/>
    <col min="13315" max="13315" width="7" style="9" customWidth="1"/>
    <col min="13316" max="13316" width="6.85546875" style="9" customWidth="1"/>
    <col min="13317" max="13317" width="4.7109375" style="9" customWidth="1"/>
    <col min="13318" max="13330" width="3.7109375" style="9" customWidth="1"/>
    <col min="13331" max="13331" width="4.42578125" style="9" customWidth="1"/>
    <col min="13332" max="13333" width="3.7109375" style="9" customWidth="1"/>
    <col min="13334" max="13334" width="4.42578125" style="9" customWidth="1"/>
    <col min="13335" max="13335" width="3.7109375" style="9" customWidth="1"/>
    <col min="13336" max="13336" width="4.140625" style="9" customWidth="1"/>
    <col min="13337" max="13341" width="3.7109375" style="9" customWidth="1"/>
    <col min="13342" max="13342" width="4.140625" style="9" customWidth="1"/>
    <col min="13343" max="13343" width="3.7109375" style="9" customWidth="1"/>
    <col min="13344" max="13344" width="4.42578125" style="9" customWidth="1"/>
    <col min="13345" max="13348" width="3.7109375" style="9" customWidth="1"/>
    <col min="13349" max="13349" width="4.7109375" style="9" customWidth="1"/>
    <col min="13350" max="13353" width="3.7109375" style="9" customWidth="1"/>
    <col min="13354" max="13354" width="3.5703125" style="9" customWidth="1"/>
    <col min="13355" max="13355" width="4.42578125" style="9" customWidth="1"/>
    <col min="13356" max="13356" width="4" style="9" customWidth="1"/>
    <col min="13357" max="13358" width="4.5703125" style="9" customWidth="1"/>
    <col min="13359" max="13359" width="4.85546875" style="9" customWidth="1"/>
    <col min="13360" max="13361" width="4.140625" style="9" customWidth="1"/>
    <col min="13362" max="13363" width="3.85546875" style="9" customWidth="1"/>
    <col min="13364" max="13364" width="4.140625" style="9" customWidth="1"/>
    <col min="13365" max="13365" width="3.140625" style="9" customWidth="1"/>
    <col min="13366" max="13366" width="4.140625" style="9" customWidth="1"/>
    <col min="13367" max="13367" width="4" style="9" customWidth="1"/>
    <col min="13368" max="13368" width="4.140625" style="9" customWidth="1"/>
    <col min="13369" max="13369" width="7.42578125" style="9" customWidth="1"/>
    <col min="13370" max="13370" width="8" style="9" customWidth="1"/>
    <col min="13371" max="13568" width="8.7109375" style="9"/>
    <col min="13569" max="13569" width="11" style="9" customWidth="1"/>
    <col min="13570" max="13570" width="26.7109375" style="9" customWidth="1"/>
    <col min="13571" max="13571" width="7" style="9" customWidth="1"/>
    <col min="13572" max="13572" width="6.85546875" style="9" customWidth="1"/>
    <col min="13573" max="13573" width="4.7109375" style="9" customWidth="1"/>
    <col min="13574" max="13586" width="3.7109375" style="9" customWidth="1"/>
    <col min="13587" max="13587" width="4.42578125" style="9" customWidth="1"/>
    <col min="13588" max="13589" width="3.7109375" style="9" customWidth="1"/>
    <col min="13590" max="13590" width="4.42578125" style="9" customWidth="1"/>
    <col min="13591" max="13591" width="3.7109375" style="9" customWidth="1"/>
    <col min="13592" max="13592" width="4.140625" style="9" customWidth="1"/>
    <col min="13593" max="13597" width="3.7109375" style="9" customWidth="1"/>
    <col min="13598" max="13598" width="4.140625" style="9" customWidth="1"/>
    <col min="13599" max="13599" width="3.7109375" style="9" customWidth="1"/>
    <col min="13600" max="13600" width="4.42578125" style="9" customWidth="1"/>
    <col min="13601" max="13604" width="3.7109375" style="9" customWidth="1"/>
    <col min="13605" max="13605" width="4.7109375" style="9" customWidth="1"/>
    <col min="13606" max="13609" width="3.7109375" style="9" customWidth="1"/>
    <col min="13610" max="13610" width="3.5703125" style="9" customWidth="1"/>
    <col min="13611" max="13611" width="4.42578125" style="9" customWidth="1"/>
    <col min="13612" max="13612" width="4" style="9" customWidth="1"/>
    <col min="13613" max="13614" width="4.5703125" style="9" customWidth="1"/>
    <col min="13615" max="13615" width="4.85546875" style="9" customWidth="1"/>
    <col min="13616" max="13617" width="4.140625" style="9" customWidth="1"/>
    <col min="13618" max="13619" width="3.85546875" style="9" customWidth="1"/>
    <col min="13620" max="13620" width="4.140625" style="9" customWidth="1"/>
    <col min="13621" max="13621" width="3.140625" style="9" customWidth="1"/>
    <col min="13622" max="13622" width="4.140625" style="9" customWidth="1"/>
    <col min="13623" max="13623" width="4" style="9" customWidth="1"/>
    <col min="13624" max="13624" width="4.140625" style="9" customWidth="1"/>
    <col min="13625" max="13625" width="7.42578125" style="9" customWidth="1"/>
    <col min="13626" max="13626" width="8" style="9" customWidth="1"/>
    <col min="13627" max="13824" width="8.7109375" style="9"/>
    <col min="13825" max="13825" width="11" style="9" customWidth="1"/>
    <col min="13826" max="13826" width="26.7109375" style="9" customWidth="1"/>
    <col min="13827" max="13827" width="7" style="9" customWidth="1"/>
    <col min="13828" max="13828" width="6.85546875" style="9" customWidth="1"/>
    <col min="13829" max="13829" width="4.7109375" style="9" customWidth="1"/>
    <col min="13830" max="13842" width="3.7109375" style="9" customWidth="1"/>
    <col min="13843" max="13843" width="4.42578125" style="9" customWidth="1"/>
    <col min="13844" max="13845" width="3.7109375" style="9" customWidth="1"/>
    <col min="13846" max="13846" width="4.42578125" style="9" customWidth="1"/>
    <col min="13847" max="13847" width="3.7109375" style="9" customWidth="1"/>
    <col min="13848" max="13848" width="4.140625" style="9" customWidth="1"/>
    <col min="13849" max="13853" width="3.7109375" style="9" customWidth="1"/>
    <col min="13854" max="13854" width="4.140625" style="9" customWidth="1"/>
    <col min="13855" max="13855" width="3.7109375" style="9" customWidth="1"/>
    <col min="13856" max="13856" width="4.42578125" style="9" customWidth="1"/>
    <col min="13857" max="13860" width="3.7109375" style="9" customWidth="1"/>
    <col min="13861" max="13861" width="4.7109375" style="9" customWidth="1"/>
    <col min="13862" max="13865" width="3.7109375" style="9" customWidth="1"/>
    <col min="13866" max="13866" width="3.5703125" style="9" customWidth="1"/>
    <col min="13867" max="13867" width="4.42578125" style="9" customWidth="1"/>
    <col min="13868" max="13868" width="4" style="9" customWidth="1"/>
    <col min="13869" max="13870" width="4.5703125" style="9" customWidth="1"/>
    <col min="13871" max="13871" width="4.85546875" style="9" customWidth="1"/>
    <col min="13872" max="13873" width="4.140625" style="9" customWidth="1"/>
    <col min="13874" max="13875" width="3.85546875" style="9" customWidth="1"/>
    <col min="13876" max="13876" width="4.140625" style="9" customWidth="1"/>
    <col min="13877" max="13877" width="3.140625" style="9" customWidth="1"/>
    <col min="13878" max="13878" width="4.140625" style="9" customWidth="1"/>
    <col min="13879" max="13879" width="4" style="9" customWidth="1"/>
    <col min="13880" max="13880" width="4.140625" style="9" customWidth="1"/>
    <col min="13881" max="13881" width="7.42578125" style="9" customWidth="1"/>
    <col min="13882" max="13882" width="8" style="9" customWidth="1"/>
    <col min="13883" max="14080" width="8.7109375" style="9"/>
    <col min="14081" max="14081" width="11" style="9" customWidth="1"/>
    <col min="14082" max="14082" width="26.7109375" style="9" customWidth="1"/>
    <col min="14083" max="14083" width="7" style="9" customWidth="1"/>
    <col min="14084" max="14084" width="6.85546875" style="9" customWidth="1"/>
    <col min="14085" max="14085" width="4.7109375" style="9" customWidth="1"/>
    <col min="14086" max="14098" width="3.7109375" style="9" customWidth="1"/>
    <col min="14099" max="14099" width="4.42578125" style="9" customWidth="1"/>
    <col min="14100" max="14101" width="3.7109375" style="9" customWidth="1"/>
    <col min="14102" max="14102" width="4.42578125" style="9" customWidth="1"/>
    <col min="14103" max="14103" width="3.7109375" style="9" customWidth="1"/>
    <col min="14104" max="14104" width="4.140625" style="9" customWidth="1"/>
    <col min="14105" max="14109" width="3.7109375" style="9" customWidth="1"/>
    <col min="14110" max="14110" width="4.140625" style="9" customWidth="1"/>
    <col min="14111" max="14111" width="3.7109375" style="9" customWidth="1"/>
    <col min="14112" max="14112" width="4.42578125" style="9" customWidth="1"/>
    <col min="14113" max="14116" width="3.7109375" style="9" customWidth="1"/>
    <col min="14117" max="14117" width="4.7109375" style="9" customWidth="1"/>
    <col min="14118" max="14121" width="3.7109375" style="9" customWidth="1"/>
    <col min="14122" max="14122" width="3.5703125" style="9" customWidth="1"/>
    <col min="14123" max="14123" width="4.42578125" style="9" customWidth="1"/>
    <col min="14124" max="14124" width="4" style="9" customWidth="1"/>
    <col min="14125" max="14126" width="4.5703125" style="9" customWidth="1"/>
    <col min="14127" max="14127" width="4.85546875" style="9" customWidth="1"/>
    <col min="14128" max="14129" width="4.140625" style="9" customWidth="1"/>
    <col min="14130" max="14131" width="3.85546875" style="9" customWidth="1"/>
    <col min="14132" max="14132" width="4.140625" style="9" customWidth="1"/>
    <col min="14133" max="14133" width="3.140625" style="9" customWidth="1"/>
    <col min="14134" max="14134" width="4.140625" style="9" customWidth="1"/>
    <col min="14135" max="14135" width="4" style="9" customWidth="1"/>
    <col min="14136" max="14136" width="4.140625" style="9" customWidth="1"/>
    <col min="14137" max="14137" width="7.42578125" style="9" customWidth="1"/>
    <col min="14138" max="14138" width="8" style="9" customWidth="1"/>
    <col min="14139" max="14336" width="8.7109375" style="9"/>
    <col min="14337" max="14337" width="11" style="9" customWidth="1"/>
    <col min="14338" max="14338" width="26.7109375" style="9" customWidth="1"/>
    <col min="14339" max="14339" width="7" style="9" customWidth="1"/>
    <col min="14340" max="14340" width="6.85546875" style="9" customWidth="1"/>
    <col min="14341" max="14341" width="4.7109375" style="9" customWidth="1"/>
    <col min="14342" max="14354" width="3.7109375" style="9" customWidth="1"/>
    <col min="14355" max="14355" width="4.42578125" style="9" customWidth="1"/>
    <col min="14356" max="14357" width="3.7109375" style="9" customWidth="1"/>
    <col min="14358" max="14358" width="4.42578125" style="9" customWidth="1"/>
    <col min="14359" max="14359" width="3.7109375" style="9" customWidth="1"/>
    <col min="14360" max="14360" width="4.140625" style="9" customWidth="1"/>
    <col min="14361" max="14365" width="3.7109375" style="9" customWidth="1"/>
    <col min="14366" max="14366" width="4.140625" style="9" customWidth="1"/>
    <col min="14367" max="14367" width="3.7109375" style="9" customWidth="1"/>
    <col min="14368" max="14368" width="4.42578125" style="9" customWidth="1"/>
    <col min="14369" max="14372" width="3.7109375" style="9" customWidth="1"/>
    <col min="14373" max="14373" width="4.7109375" style="9" customWidth="1"/>
    <col min="14374" max="14377" width="3.7109375" style="9" customWidth="1"/>
    <col min="14378" max="14378" width="3.5703125" style="9" customWidth="1"/>
    <col min="14379" max="14379" width="4.42578125" style="9" customWidth="1"/>
    <col min="14380" max="14380" width="4" style="9" customWidth="1"/>
    <col min="14381" max="14382" width="4.5703125" style="9" customWidth="1"/>
    <col min="14383" max="14383" width="4.85546875" style="9" customWidth="1"/>
    <col min="14384" max="14385" width="4.140625" style="9" customWidth="1"/>
    <col min="14386" max="14387" width="3.85546875" style="9" customWidth="1"/>
    <col min="14388" max="14388" width="4.140625" style="9" customWidth="1"/>
    <col min="14389" max="14389" width="3.140625" style="9" customWidth="1"/>
    <col min="14390" max="14390" width="4.140625" style="9" customWidth="1"/>
    <col min="14391" max="14391" width="4" style="9" customWidth="1"/>
    <col min="14392" max="14392" width="4.140625" style="9" customWidth="1"/>
    <col min="14393" max="14393" width="7.42578125" style="9" customWidth="1"/>
    <col min="14394" max="14394" width="8" style="9" customWidth="1"/>
    <col min="14395" max="14592" width="8.7109375" style="9"/>
    <col min="14593" max="14593" width="11" style="9" customWidth="1"/>
    <col min="14594" max="14594" width="26.7109375" style="9" customWidth="1"/>
    <col min="14595" max="14595" width="7" style="9" customWidth="1"/>
    <col min="14596" max="14596" width="6.85546875" style="9" customWidth="1"/>
    <col min="14597" max="14597" width="4.7109375" style="9" customWidth="1"/>
    <col min="14598" max="14610" width="3.7109375" style="9" customWidth="1"/>
    <col min="14611" max="14611" width="4.42578125" style="9" customWidth="1"/>
    <col min="14612" max="14613" width="3.7109375" style="9" customWidth="1"/>
    <col min="14614" max="14614" width="4.42578125" style="9" customWidth="1"/>
    <col min="14615" max="14615" width="3.7109375" style="9" customWidth="1"/>
    <col min="14616" max="14616" width="4.140625" style="9" customWidth="1"/>
    <col min="14617" max="14621" width="3.7109375" style="9" customWidth="1"/>
    <col min="14622" max="14622" width="4.140625" style="9" customWidth="1"/>
    <col min="14623" max="14623" width="3.7109375" style="9" customWidth="1"/>
    <col min="14624" max="14624" width="4.42578125" style="9" customWidth="1"/>
    <col min="14625" max="14628" width="3.7109375" style="9" customWidth="1"/>
    <col min="14629" max="14629" width="4.7109375" style="9" customWidth="1"/>
    <col min="14630" max="14633" width="3.7109375" style="9" customWidth="1"/>
    <col min="14634" max="14634" width="3.5703125" style="9" customWidth="1"/>
    <col min="14635" max="14635" width="4.42578125" style="9" customWidth="1"/>
    <col min="14636" max="14636" width="4" style="9" customWidth="1"/>
    <col min="14637" max="14638" width="4.5703125" style="9" customWidth="1"/>
    <col min="14639" max="14639" width="4.85546875" style="9" customWidth="1"/>
    <col min="14640" max="14641" width="4.140625" style="9" customWidth="1"/>
    <col min="14642" max="14643" width="3.85546875" style="9" customWidth="1"/>
    <col min="14644" max="14644" width="4.140625" style="9" customWidth="1"/>
    <col min="14645" max="14645" width="3.140625" style="9" customWidth="1"/>
    <col min="14646" max="14646" width="4.140625" style="9" customWidth="1"/>
    <col min="14647" max="14647" width="4" style="9" customWidth="1"/>
    <col min="14648" max="14648" width="4.140625" style="9" customWidth="1"/>
    <col min="14649" max="14649" width="7.42578125" style="9" customWidth="1"/>
    <col min="14650" max="14650" width="8" style="9" customWidth="1"/>
    <col min="14651" max="14848" width="8.7109375" style="9"/>
    <col min="14849" max="14849" width="11" style="9" customWidth="1"/>
    <col min="14850" max="14850" width="26.7109375" style="9" customWidth="1"/>
    <col min="14851" max="14851" width="7" style="9" customWidth="1"/>
    <col min="14852" max="14852" width="6.85546875" style="9" customWidth="1"/>
    <col min="14853" max="14853" width="4.7109375" style="9" customWidth="1"/>
    <col min="14854" max="14866" width="3.7109375" style="9" customWidth="1"/>
    <col min="14867" max="14867" width="4.42578125" style="9" customWidth="1"/>
    <col min="14868" max="14869" width="3.7109375" style="9" customWidth="1"/>
    <col min="14870" max="14870" width="4.42578125" style="9" customWidth="1"/>
    <col min="14871" max="14871" width="3.7109375" style="9" customWidth="1"/>
    <col min="14872" max="14872" width="4.140625" style="9" customWidth="1"/>
    <col min="14873" max="14877" width="3.7109375" style="9" customWidth="1"/>
    <col min="14878" max="14878" width="4.140625" style="9" customWidth="1"/>
    <col min="14879" max="14879" width="3.7109375" style="9" customWidth="1"/>
    <col min="14880" max="14880" width="4.42578125" style="9" customWidth="1"/>
    <col min="14881" max="14884" width="3.7109375" style="9" customWidth="1"/>
    <col min="14885" max="14885" width="4.7109375" style="9" customWidth="1"/>
    <col min="14886" max="14889" width="3.7109375" style="9" customWidth="1"/>
    <col min="14890" max="14890" width="3.5703125" style="9" customWidth="1"/>
    <col min="14891" max="14891" width="4.42578125" style="9" customWidth="1"/>
    <col min="14892" max="14892" width="4" style="9" customWidth="1"/>
    <col min="14893" max="14894" width="4.5703125" style="9" customWidth="1"/>
    <col min="14895" max="14895" width="4.85546875" style="9" customWidth="1"/>
    <col min="14896" max="14897" width="4.140625" style="9" customWidth="1"/>
    <col min="14898" max="14899" width="3.85546875" style="9" customWidth="1"/>
    <col min="14900" max="14900" width="4.140625" style="9" customWidth="1"/>
    <col min="14901" max="14901" width="3.140625" style="9" customWidth="1"/>
    <col min="14902" max="14902" width="4.140625" style="9" customWidth="1"/>
    <col min="14903" max="14903" width="4" style="9" customWidth="1"/>
    <col min="14904" max="14904" width="4.140625" style="9" customWidth="1"/>
    <col min="14905" max="14905" width="7.42578125" style="9" customWidth="1"/>
    <col min="14906" max="14906" width="8" style="9" customWidth="1"/>
    <col min="14907" max="15104" width="8.7109375" style="9"/>
    <col min="15105" max="15105" width="11" style="9" customWidth="1"/>
    <col min="15106" max="15106" width="26.7109375" style="9" customWidth="1"/>
    <col min="15107" max="15107" width="7" style="9" customWidth="1"/>
    <col min="15108" max="15108" width="6.85546875" style="9" customWidth="1"/>
    <col min="15109" max="15109" width="4.7109375" style="9" customWidth="1"/>
    <col min="15110" max="15122" width="3.7109375" style="9" customWidth="1"/>
    <col min="15123" max="15123" width="4.42578125" style="9" customWidth="1"/>
    <col min="15124" max="15125" width="3.7109375" style="9" customWidth="1"/>
    <col min="15126" max="15126" width="4.42578125" style="9" customWidth="1"/>
    <col min="15127" max="15127" width="3.7109375" style="9" customWidth="1"/>
    <col min="15128" max="15128" width="4.140625" style="9" customWidth="1"/>
    <col min="15129" max="15133" width="3.7109375" style="9" customWidth="1"/>
    <col min="15134" max="15134" width="4.140625" style="9" customWidth="1"/>
    <col min="15135" max="15135" width="3.7109375" style="9" customWidth="1"/>
    <col min="15136" max="15136" width="4.42578125" style="9" customWidth="1"/>
    <col min="15137" max="15140" width="3.7109375" style="9" customWidth="1"/>
    <col min="15141" max="15141" width="4.7109375" style="9" customWidth="1"/>
    <col min="15142" max="15145" width="3.7109375" style="9" customWidth="1"/>
    <col min="15146" max="15146" width="3.5703125" style="9" customWidth="1"/>
    <col min="15147" max="15147" width="4.42578125" style="9" customWidth="1"/>
    <col min="15148" max="15148" width="4" style="9" customWidth="1"/>
    <col min="15149" max="15150" width="4.5703125" style="9" customWidth="1"/>
    <col min="15151" max="15151" width="4.85546875" style="9" customWidth="1"/>
    <col min="15152" max="15153" width="4.140625" style="9" customWidth="1"/>
    <col min="15154" max="15155" width="3.85546875" style="9" customWidth="1"/>
    <col min="15156" max="15156" width="4.140625" style="9" customWidth="1"/>
    <col min="15157" max="15157" width="3.140625" style="9" customWidth="1"/>
    <col min="15158" max="15158" width="4.140625" style="9" customWidth="1"/>
    <col min="15159" max="15159" width="4" style="9" customWidth="1"/>
    <col min="15160" max="15160" width="4.140625" style="9" customWidth="1"/>
    <col min="15161" max="15161" width="7.42578125" style="9" customWidth="1"/>
    <col min="15162" max="15162" width="8" style="9" customWidth="1"/>
    <col min="15163" max="15360" width="8.7109375" style="9"/>
    <col min="15361" max="15361" width="11" style="9" customWidth="1"/>
    <col min="15362" max="15362" width="26.7109375" style="9" customWidth="1"/>
    <col min="15363" max="15363" width="7" style="9" customWidth="1"/>
    <col min="15364" max="15364" width="6.85546875" style="9" customWidth="1"/>
    <col min="15365" max="15365" width="4.7109375" style="9" customWidth="1"/>
    <col min="15366" max="15378" width="3.7109375" style="9" customWidth="1"/>
    <col min="15379" max="15379" width="4.42578125" style="9" customWidth="1"/>
    <col min="15380" max="15381" width="3.7109375" style="9" customWidth="1"/>
    <col min="15382" max="15382" width="4.42578125" style="9" customWidth="1"/>
    <col min="15383" max="15383" width="3.7109375" style="9" customWidth="1"/>
    <col min="15384" max="15384" width="4.140625" style="9" customWidth="1"/>
    <col min="15385" max="15389" width="3.7109375" style="9" customWidth="1"/>
    <col min="15390" max="15390" width="4.140625" style="9" customWidth="1"/>
    <col min="15391" max="15391" width="3.7109375" style="9" customWidth="1"/>
    <col min="15392" max="15392" width="4.42578125" style="9" customWidth="1"/>
    <col min="15393" max="15396" width="3.7109375" style="9" customWidth="1"/>
    <col min="15397" max="15397" width="4.7109375" style="9" customWidth="1"/>
    <col min="15398" max="15401" width="3.7109375" style="9" customWidth="1"/>
    <col min="15402" max="15402" width="3.5703125" style="9" customWidth="1"/>
    <col min="15403" max="15403" width="4.42578125" style="9" customWidth="1"/>
    <col min="15404" max="15404" width="4" style="9" customWidth="1"/>
    <col min="15405" max="15406" width="4.5703125" style="9" customWidth="1"/>
    <col min="15407" max="15407" width="4.85546875" style="9" customWidth="1"/>
    <col min="15408" max="15409" width="4.140625" style="9" customWidth="1"/>
    <col min="15410" max="15411" width="3.85546875" style="9" customWidth="1"/>
    <col min="15412" max="15412" width="4.140625" style="9" customWidth="1"/>
    <col min="15413" max="15413" width="3.140625" style="9" customWidth="1"/>
    <col min="15414" max="15414" width="4.140625" style="9" customWidth="1"/>
    <col min="15415" max="15415" width="4" style="9" customWidth="1"/>
    <col min="15416" max="15416" width="4.140625" style="9" customWidth="1"/>
    <col min="15417" max="15417" width="7.42578125" style="9" customWidth="1"/>
    <col min="15418" max="15418" width="8" style="9" customWidth="1"/>
    <col min="15419" max="15616" width="8.7109375" style="9"/>
    <col min="15617" max="15617" width="11" style="9" customWidth="1"/>
    <col min="15618" max="15618" width="26.7109375" style="9" customWidth="1"/>
    <col min="15619" max="15619" width="7" style="9" customWidth="1"/>
    <col min="15620" max="15620" width="6.85546875" style="9" customWidth="1"/>
    <col min="15621" max="15621" width="4.7109375" style="9" customWidth="1"/>
    <col min="15622" max="15634" width="3.7109375" style="9" customWidth="1"/>
    <col min="15635" max="15635" width="4.42578125" style="9" customWidth="1"/>
    <col min="15636" max="15637" width="3.7109375" style="9" customWidth="1"/>
    <col min="15638" max="15638" width="4.42578125" style="9" customWidth="1"/>
    <col min="15639" max="15639" width="3.7109375" style="9" customWidth="1"/>
    <col min="15640" max="15640" width="4.140625" style="9" customWidth="1"/>
    <col min="15641" max="15645" width="3.7109375" style="9" customWidth="1"/>
    <col min="15646" max="15646" width="4.140625" style="9" customWidth="1"/>
    <col min="15647" max="15647" width="3.7109375" style="9" customWidth="1"/>
    <col min="15648" max="15648" width="4.42578125" style="9" customWidth="1"/>
    <col min="15649" max="15652" width="3.7109375" style="9" customWidth="1"/>
    <col min="15653" max="15653" width="4.7109375" style="9" customWidth="1"/>
    <col min="15654" max="15657" width="3.7109375" style="9" customWidth="1"/>
    <col min="15658" max="15658" width="3.5703125" style="9" customWidth="1"/>
    <col min="15659" max="15659" width="4.42578125" style="9" customWidth="1"/>
    <col min="15660" max="15660" width="4" style="9" customWidth="1"/>
    <col min="15661" max="15662" width="4.5703125" style="9" customWidth="1"/>
    <col min="15663" max="15663" width="4.85546875" style="9" customWidth="1"/>
    <col min="15664" max="15665" width="4.140625" style="9" customWidth="1"/>
    <col min="15666" max="15667" width="3.85546875" style="9" customWidth="1"/>
    <col min="15668" max="15668" width="4.140625" style="9" customWidth="1"/>
    <col min="15669" max="15669" width="3.140625" style="9" customWidth="1"/>
    <col min="15670" max="15670" width="4.140625" style="9" customWidth="1"/>
    <col min="15671" max="15671" width="4" style="9" customWidth="1"/>
    <col min="15672" max="15672" width="4.140625" style="9" customWidth="1"/>
    <col min="15673" max="15673" width="7.42578125" style="9" customWidth="1"/>
    <col min="15674" max="15674" width="8" style="9" customWidth="1"/>
    <col min="15675" max="15872" width="8.7109375" style="9"/>
    <col min="15873" max="15873" width="11" style="9" customWidth="1"/>
    <col min="15874" max="15874" width="26.7109375" style="9" customWidth="1"/>
    <col min="15875" max="15875" width="7" style="9" customWidth="1"/>
    <col min="15876" max="15876" width="6.85546875" style="9" customWidth="1"/>
    <col min="15877" max="15877" width="4.7109375" style="9" customWidth="1"/>
    <col min="15878" max="15890" width="3.7109375" style="9" customWidth="1"/>
    <col min="15891" max="15891" width="4.42578125" style="9" customWidth="1"/>
    <col min="15892" max="15893" width="3.7109375" style="9" customWidth="1"/>
    <col min="15894" max="15894" width="4.42578125" style="9" customWidth="1"/>
    <col min="15895" max="15895" width="3.7109375" style="9" customWidth="1"/>
    <col min="15896" max="15896" width="4.140625" style="9" customWidth="1"/>
    <col min="15897" max="15901" width="3.7109375" style="9" customWidth="1"/>
    <col min="15902" max="15902" width="4.140625" style="9" customWidth="1"/>
    <col min="15903" max="15903" width="3.7109375" style="9" customWidth="1"/>
    <col min="15904" max="15904" width="4.42578125" style="9" customWidth="1"/>
    <col min="15905" max="15908" width="3.7109375" style="9" customWidth="1"/>
    <col min="15909" max="15909" width="4.7109375" style="9" customWidth="1"/>
    <col min="15910" max="15913" width="3.7109375" style="9" customWidth="1"/>
    <col min="15914" max="15914" width="3.5703125" style="9" customWidth="1"/>
    <col min="15915" max="15915" width="4.42578125" style="9" customWidth="1"/>
    <col min="15916" max="15916" width="4" style="9" customWidth="1"/>
    <col min="15917" max="15918" width="4.5703125" style="9" customWidth="1"/>
    <col min="15919" max="15919" width="4.85546875" style="9" customWidth="1"/>
    <col min="15920" max="15921" width="4.140625" style="9" customWidth="1"/>
    <col min="15922" max="15923" width="3.85546875" style="9" customWidth="1"/>
    <col min="15924" max="15924" width="4.140625" style="9" customWidth="1"/>
    <col min="15925" max="15925" width="3.140625" style="9" customWidth="1"/>
    <col min="15926" max="15926" width="4.140625" style="9" customWidth="1"/>
    <col min="15927" max="15927" width="4" style="9" customWidth="1"/>
    <col min="15928" max="15928" width="4.140625" style="9" customWidth="1"/>
    <col min="15929" max="15929" width="7.42578125" style="9" customWidth="1"/>
    <col min="15930" max="15930" width="8" style="9" customWidth="1"/>
    <col min="15931" max="16128" width="8.7109375" style="9"/>
    <col min="16129" max="16129" width="11" style="9" customWidth="1"/>
    <col min="16130" max="16130" width="26.7109375" style="9" customWidth="1"/>
    <col min="16131" max="16131" width="7" style="9" customWidth="1"/>
    <col min="16132" max="16132" width="6.85546875" style="9" customWidth="1"/>
    <col min="16133" max="16133" width="4.7109375" style="9" customWidth="1"/>
    <col min="16134" max="16146" width="3.7109375" style="9" customWidth="1"/>
    <col min="16147" max="16147" width="4.42578125" style="9" customWidth="1"/>
    <col min="16148" max="16149" width="3.7109375" style="9" customWidth="1"/>
    <col min="16150" max="16150" width="4.42578125" style="9" customWidth="1"/>
    <col min="16151" max="16151" width="3.7109375" style="9" customWidth="1"/>
    <col min="16152" max="16152" width="4.140625" style="9" customWidth="1"/>
    <col min="16153" max="16157" width="3.7109375" style="9" customWidth="1"/>
    <col min="16158" max="16158" width="4.140625" style="9" customWidth="1"/>
    <col min="16159" max="16159" width="3.7109375" style="9" customWidth="1"/>
    <col min="16160" max="16160" width="4.42578125" style="9" customWidth="1"/>
    <col min="16161" max="16164" width="3.7109375" style="9" customWidth="1"/>
    <col min="16165" max="16165" width="4.7109375" style="9" customWidth="1"/>
    <col min="16166" max="16169" width="3.7109375" style="9" customWidth="1"/>
    <col min="16170" max="16170" width="3.5703125" style="9" customWidth="1"/>
    <col min="16171" max="16171" width="4.42578125" style="9" customWidth="1"/>
    <col min="16172" max="16172" width="4" style="9" customWidth="1"/>
    <col min="16173" max="16174" width="4.5703125" style="9" customWidth="1"/>
    <col min="16175" max="16175" width="4.85546875" style="9" customWidth="1"/>
    <col min="16176" max="16177" width="4.140625" style="9" customWidth="1"/>
    <col min="16178" max="16179" width="3.85546875" style="9" customWidth="1"/>
    <col min="16180" max="16180" width="4.140625" style="9" customWidth="1"/>
    <col min="16181" max="16181" width="3.140625" style="9" customWidth="1"/>
    <col min="16182" max="16182" width="4.140625" style="9" customWidth="1"/>
    <col min="16183" max="16183" width="4" style="9" customWidth="1"/>
    <col min="16184" max="16184" width="4.140625" style="9" customWidth="1"/>
    <col min="16185" max="16185" width="7.42578125" style="9" customWidth="1"/>
    <col min="16186" max="16186" width="8" style="9" customWidth="1"/>
    <col min="16187" max="16384" width="8.7109375" style="9"/>
  </cols>
  <sheetData>
    <row r="1" spans="1:58" ht="25.5" customHeight="1">
      <c r="B1" s="576" t="s">
        <v>179</v>
      </c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576"/>
      <c r="AC1" s="576"/>
      <c r="AD1" s="576"/>
      <c r="AE1" s="576"/>
      <c r="AF1" s="576"/>
      <c r="AG1" s="576"/>
      <c r="AH1" s="576"/>
      <c r="AI1" s="576"/>
      <c r="AJ1" s="576"/>
      <c r="AK1" s="576"/>
      <c r="AL1" s="576"/>
      <c r="AM1" s="576"/>
      <c r="AN1" s="576"/>
      <c r="AO1" s="576"/>
      <c r="AP1" s="576"/>
      <c r="AQ1" s="576"/>
      <c r="AR1" s="576"/>
      <c r="AS1" s="576"/>
      <c r="AT1" s="576"/>
      <c r="AU1" s="576"/>
      <c r="AV1" s="576"/>
      <c r="AW1" s="576"/>
      <c r="AX1" s="576"/>
      <c r="AY1" s="576"/>
      <c r="AZ1" s="576"/>
      <c r="BA1" s="576"/>
      <c r="BB1" s="576"/>
    </row>
    <row r="2" spans="1:58" ht="25.5" customHeight="1" thickBot="1">
      <c r="R2" s="578" t="s">
        <v>223</v>
      </c>
      <c r="S2" s="578"/>
      <c r="T2" s="578"/>
      <c r="U2" s="578"/>
      <c r="V2" s="578"/>
      <c r="W2" s="578"/>
      <c r="X2" s="578"/>
      <c r="Y2" s="578"/>
      <c r="Z2" s="578"/>
      <c r="AA2" s="578"/>
      <c r="AB2" s="578"/>
      <c r="AC2" s="578"/>
      <c r="AD2" s="578"/>
      <c r="AE2" s="578"/>
      <c r="AF2" s="578"/>
    </row>
    <row r="3" spans="1:58" ht="25.5" customHeight="1" thickBot="1">
      <c r="A3" s="579" t="s">
        <v>178</v>
      </c>
      <c r="B3" s="582" t="s">
        <v>177</v>
      </c>
      <c r="C3" s="585" t="s">
        <v>176</v>
      </c>
      <c r="D3" s="666" t="s">
        <v>175</v>
      </c>
      <c r="E3" s="669" t="s">
        <v>174</v>
      </c>
      <c r="F3" s="670"/>
      <c r="G3" s="670"/>
      <c r="H3" s="671"/>
      <c r="I3" s="595" t="s">
        <v>173</v>
      </c>
      <c r="J3" s="669" t="s">
        <v>172</v>
      </c>
      <c r="K3" s="670"/>
      <c r="L3" s="671"/>
      <c r="M3" s="601" t="s">
        <v>171</v>
      </c>
      <c r="N3" s="615" t="s">
        <v>170</v>
      </c>
      <c r="O3" s="616"/>
      <c r="P3" s="617"/>
      <c r="Q3" s="601" t="s">
        <v>192</v>
      </c>
      <c r="R3" s="670" t="s">
        <v>169</v>
      </c>
      <c r="S3" s="670"/>
      <c r="T3" s="670"/>
      <c r="U3" s="671"/>
      <c r="V3" s="605" t="s">
        <v>168</v>
      </c>
      <c r="W3" s="681" t="s">
        <v>167</v>
      </c>
      <c r="X3" s="682"/>
      <c r="Y3" s="683"/>
      <c r="Z3" s="601" t="s">
        <v>166</v>
      </c>
      <c r="AA3" s="615" t="s">
        <v>165</v>
      </c>
      <c r="AB3" s="616"/>
      <c r="AC3" s="617"/>
      <c r="AD3" s="601" t="s">
        <v>164</v>
      </c>
      <c r="AE3" s="669" t="s">
        <v>163</v>
      </c>
      <c r="AF3" s="670"/>
      <c r="AG3" s="670"/>
      <c r="AH3" s="671"/>
      <c r="AI3" s="601" t="s">
        <v>162</v>
      </c>
      <c r="AJ3" s="669" t="s">
        <v>161</v>
      </c>
      <c r="AK3" s="669"/>
      <c r="AL3" s="748"/>
      <c r="AM3" s="601" t="s">
        <v>160</v>
      </c>
      <c r="AN3" s="615" t="s">
        <v>159</v>
      </c>
      <c r="AO3" s="616"/>
      <c r="AP3" s="616"/>
      <c r="AQ3" s="601" t="s">
        <v>193</v>
      </c>
      <c r="AR3" s="616" t="s">
        <v>158</v>
      </c>
      <c r="AS3" s="616"/>
      <c r="AT3" s="616"/>
      <c r="AU3" s="616"/>
      <c r="AV3" s="672" t="s">
        <v>157</v>
      </c>
      <c r="AW3" s="669" t="s">
        <v>156</v>
      </c>
      <c r="AX3" s="670"/>
      <c r="AY3" s="671"/>
      <c r="AZ3" s="601" t="s">
        <v>155</v>
      </c>
      <c r="BA3" s="710" t="s">
        <v>154</v>
      </c>
      <c r="BB3" s="711"/>
      <c r="BC3" s="711"/>
      <c r="BD3" s="711"/>
      <c r="BE3" s="712" t="s">
        <v>153</v>
      </c>
      <c r="BF3" s="704" t="s">
        <v>152</v>
      </c>
    </row>
    <row r="4" spans="1:58" ht="25.5" customHeight="1" thickBot="1">
      <c r="A4" s="580"/>
      <c r="B4" s="583"/>
      <c r="C4" s="586"/>
      <c r="D4" s="667"/>
      <c r="E4" s="599"/>
      <c r="F4" s="591"/>
      <c r="G4" s="591"/>
      <c r="H4" s="592"/>
      <c r="I4" s="596"/>
      <c r="J4" s="599"/>
      <c r="K4" s="591"/>
      <c r="L4" s="592"/>
      <c r="M4" s="602"/>
      <c r="N4" s="618"/>
      <c r="O4" s="619"/>
      <c r="P4" s="620"/>
      <c r="Q4" s="602"/>
      <c r="R4" s="591"/>
      <c r="S4" s="591"/>
      <c r="T4" s="591"/>
      <c r="U4" s="592"/>
      <c r="V4" s="606"/>
      <c r="W4" s="609"/>
      <c r="X4" s="610"/>
      <c r="Y4" s="611"/>
      <c r="Z4" s="602"/>
      <c r="AA4" s="618"/>
      <c r="AB4" s="619"/>
      <c r="AC4" s="620"/>
      <c r="AD4" s="602"/>
      <c r="AE4" s="599"/>
      <c r="AF4" s="591"/>
      <c r="AG4" s="591"/>
      <c r="AH4" s="592"/>
      <c r="AI4" s="602"/>
      <c r="AJ4" s="599"/>
      <c r="AK4" s="599"/>
      <c r="AL4" s="621"/>
      <c r="AM4" s="602"/>
      <c r="AN4" s="618"/>
      <c r="AO4" s="619"/>
      <c r="AP4" s="619"/>
      <c r="AQ4" s="602"/>
      <c r="AR4" s="619"/>
      <c r="AS4" s="619"/>
      <c r="AT4" s="619"/>
      <c r="AU4" s="619"/>
      <c r="AV4" s="673"/>
      <c r="AW4" s="599"/>
      <c r="AX4" s="591"/>
      <c r="AY4" s="592"/>
      <c r="AZ4" s="602"/>
      <c r="BA4" s="632"/>
      <c r="BB4" s="633"/>
      <c r="BC4" s="633"/>
      <c r="BD4" s="633"/>
      <c r="BE4" s="636"/>
      <c r="BF4" s="705"/>
    </row>
    <row r="5" spans="1:58" ht="14.25" customHeight="1" thickBot="1">
      <c r="A5" s="580"/>
      <c r="B5" s="583"/>
      <c r="C5" s="586"/>
      <c r="D5" s="667"/>
      <c r="E5" s="600"/>
      <c r="F5" s="593"/>
      <c r="G5" s="593"/>
      <c r="H5" s="594"/>
      <c r="I5" s="596"/>
      <c r="J5" s="600"/>
      <c r="K5" s="593"/>
      <c r="L5" s="594"/>
      <c r="M5" s="602"/>
      <c r="N5" s="676"/>
      <c r="O5" s="677"/>
      <c r="P5" s="678"/>
      <c r="Q5" s="602"/>
      <c r="R5" s="593"/>
      <c r="S5" s="593"/>
      <c r="T5" s="593"/>
      <c r="U5" s="594"/>
      <c r="V5" s="606"/>
      <c r="W5" s="612"/>
      <c r="X5" s="613"/>
      <c r="Y5" s="614"/>
      <c r="Z5" s="602"/>
      <c r="AA5" s="676"/>
      <c r="AB5" s="677"/>
      <c r="AC5" s="678"/>
      <c r="AD5" s="602"/>
      <c r="AE5" s="600"/>
      <c r="AF5" s="593"/>
      <c r="AG5" s="593"/>
      <c r="AH5" s="594"/>
      <c r="AI5" s="602"/>
      <c r="AJ5" s="600"/>
      <c r="AK5" s="600"/>
      <c r="AL5" s="622"/>
      <c r="AM5" s="602"/>
      <c r="AN5" s="676"/>
      <c r="AO5" s="677"/>
      <c r="AP5" s="677"/>
      <c r="AQ5" s="602"/>
      <c r="AR5" s="619"/>
      <c r="AS5" s="619"/>
      <c r="AT5" s="619"/>
      <c r="AU5" s="619"/>
      <c r="AV5" s="673"/>
      <c r="AW5" s="600"/>
      <c r="AX5" s="593"/>
      <c r="AY5" s="594"/>
      <c r="AZ5" s="602"/>
      <c r="BA5" s="634"/>
      <c r="BB5" s="635"/>
      <c r="BC5" s="635"/>
      <c r="BD5" s="635"/>
      <c r="BE5" s="636"/>
      <c r="BF5" s="705"/>
    </row>
    <row r="6" spans="1:58" ht="25.5" customHeight="1" thickBot="1">
      <c r="A6" s="580"/>
      <c r="B6" s="583"/>
      <c r="C6" s="586"/>
      <c r="D6" s="667"/>
      <c r="E6" s="342">
        <v>1</v>
      </c>
      <c r="F6" s="317">
        <v>8</v>
      </c>
      <c r="G6" s="317">
        <v>15</v>
      </c>
      <c r="H6" s="316">
        <v>22</v>
      </c>
      <c r="I6" s="597"/>
      <c r="J6" s="483">
        <v>6</v>
      </c>
      <c r="K6" s="317">
        <v>13</v>
      </c>
      <c r="L6" s="316">
        <v>20</v>
      </c>
      <c r="M6" s="603"/>
      <c r="N6" s="483">
        <v>3</v>
      </c>
      <c r="O6" s="317">
        <v>10</v>
      </c>
      <c r="P6" s="317">
        <v>17</v>
      </c>
      <c r="Q6" s="603"/>
      <c r="R6" s="315">
        <v>1</v>
      </c>
      <c r="S6" s="323">
        <v>8</v>
      </c>
      <c r="T6" s="317">
        <v>15</v>
      </c>
      <c r="U6" s="316">
        <v>22</v>
      </c>
      <c r="V6" s="607"/>
      <c r="W6" s="329">
        <v>5</v>
      </c>
      <c r="X6" s="328">
        <v>12</v>
      </c>
      <c r="Y6" s="327">
        <v>19</v>
      </c>
      <c r="Z6" s="603"/>
      <c r="AA6" s="483">
        <v>2</v>
      </c>
      <c r="AB6" s="317">
        <v>9</v>
      </c>
      <c r="AC6" s="409">
        <v>16</v>
      </c>
      <c r="AD6" s="602"/>
      <c r="AE6" s="483">
        <v>2</v>
      </c>
      <c r="AF6" s="317">
        <v>9</v>
      </c>
      <c r="AG6" s="317">
        <v>16</v>
      </c>
      <c r="AH6" s="484">
        <v>23</v>
      </c>
      <c r="AI6" s="603"/>
      <c r="AJ6" s="483">
        <v>6</v>
      </c>
      <c r="AK6" s="326">
        <v>13</v>
      </c>
      <c r="AL6" s="316">
        <v>20</v>
      </c>
      <c r="AM6" s="602"/>
      <c r="AN6" s="315">
        <v>4</v>
      </c>
      <c r="AO6" s="314">
        <v>11</v>
      </c>
      <c r="AP6" s="314">
        <v>18</v>
      </c>
      <c r="AQ6" s="603"/>
      <c r="AR6" s="483">
        <v>1</v>
      </c>
      <c r="AS6" s="314">
        <v>8</v>
      </c>
      <c r="AT6" s="332">
        <v>15</v>
      </c>
      <c r="AU6" s="325">
        <v>22</v>
      </c>
      <c r="AV6" s="674"/>
      <c r="AW6" s="483">
        <v>6</v>
      </c>
      <c r="AX6" s="317">
        <v>13</v>
      </c>
      <c r="AY6" s="316">
        <v>20</v>
      </c>
      <c r="AZ6" s="603"/>
      <c r="BA6" s="315">
        <v>3</v>
      </c>
      <c r="BB6" s="314">
        <v>10</v>
      </c>
      <c r="BC6" s="314">
        <v>17</v>
      </c>
      <c r="BD6" s="313">
        <v>24</v>
      </c>
      <c r="BE6" s="637"/>
      <c r="BF6" s="705"/>
    </row>
    <row r="7" spans="1:58" ht="25.5" customHeight="1" thickBot="1">
      <c r="A7" s="581"/>
      <c r="B7" s="584"/>
      <c r="C7" s="587"/>
      <c r="D7" s="747"/>
      <c r="E7" s="346">
        <v>7</v>
      </c>
      <c r="F7" s="296">
        <v>14</v>
      </c>
      <c r="G7" s="296">
        <v>21</v>
      </c>
      <c r="H7" s="295">
        <v>28</v>
      </c>
      <c r="I7" s="598"/>
      <c r="J7" s="485">
        <v>12</v>
      </c>
      <c r="K7" s="296">
        <v>19</v>
      </c>
      <c r="L7" s="295">
        <v>26</v>
      </c>
      <c r="M7" s="604"/>
      <c r="N7" s="410">
        <v>9</v>
      </c>
      <c r="O7" s="296">
        <v>16</v>
      </c>
      <c r="P7" s="296">
        <v>23</v>
      </c>
      <c r="Q7" s="604"/>
      <c r="R7" s="294">
        <v>7</v>
      </c>
      <c r="S7" s="302">
        <v>14</v>
      </c>
      <c r="T7" s="296">
        <v>21</v>
      </c>
      <c r="U7" s="295">
        <v>28</v>
      </c>
      <c r="V7" s="608"/>
      <c r="W7" s="308">
        <v>11</v>
      </c>
      <c r="X7" s="307">
        <v>18</v>
      </c>
      <c r="Y7" s="306">
        <v>25</v>
      </c>
      <c r="Z7" s="604"/>
      <c r="AA7" s="485">
        <v>8</v>
      </c>
      <c r="AB7" s="295">
        <v>15</v>
      </c>
      <c r="AC7" s="411">
        <v>22</v>
      </c>
      <c r="AD7" s="766"/>
      <c r="AE7" s="485">
        <v>8</v>
      </c>
      <c r="AF7" s="296">
        <v>15</v>
      </c>
      <c r="AG7" s="296">
        <v>22</v>
      </c>
      <c r="AH7" s="486">
        <v>29</v>
      </c>
      <c r="AI7" s="604"/>
      <c r="AJ7" s="485">
        <v>12</v>
      </c>
      <c r="AK7" s="305">
        <v>19</v>
      </c>
      <c r="AL7" s="295">
        <v>26</v>
      </c>
      <c r="AM7" s="693"/>
      <c r="AN7" s="294">
        <v>10</v>
      </c>
      <c r="AO7" s="293">
        <v>17</v>
      </c>
      <c r="AP7" s="293">
        <v>24</v>
      </c>
      <c r="AQ7" s="604"/>
      <c r="AR7" s="485">
        <v>7</v>
      </c>
      <c r="AS7" s="293">
        <v>14</v>
      </c>
      <c r="AT7" s="311">
        <v>21</v>
      </c>
      <c r="AU7" s="304">
        <v>28</v>
      </c>
      <c r="AV7" s="675"/>
      <c r="AW7" s="485">
        <v>12</v>
      </c>
      <c r="AX7" s="296">
        <v>19</v>
      </c>
      <c r="AY7" s="295">
        <v>26</v>
      </c>
      <c r="AZ7" s="604"/>
      <c r="BA7" s="294">
        <v>9</v>
      </c>
      <c r="BB7" s="293">
        <v>16</v>
      </c>
      <c r="BC7" s="293">
        <v>23</v>
      </c>
      <c r="BD7" s="292">
        <v>31</v>
      </c>
      <c r="BE7" s="638"/>
      <c r="BF7" s="705"/>
    </row>
    <row r="8" spans="1:58" ht="21.75" customHeight="1" thickBot="1">
      <c r="A8" s="279"/>
      <c r="B8" s="278"/>
      <c r="C8" s="749" t="s">
        <v>151</v>
      </c>
      <c r="D8" s="750"/>
      <c r="E8" s="350"/>
      <c r="F8" s="628"/>
      <c r="G8" s="628"/>
      <c r="H8" s="628"/>
      <c r="I8" s="630"/>
      <c r="J8" s="628"/>
      <c r="K8" s="628"/>
      <c r="L8" s="628"/>
      <c r="M8" s="767"/>
      <c r="N8" s="412"/>
      <c r="O8" s="768"/>
      <c r="P8" s="639"/>
      <c r="Q8" s="639"/>
      <c r="R8" s="646"/>
      <c r="S8" s="713"/>
      <c r="T8" s="639"/>
      <c r="U8" s="639"/>
      <c r="V8" s="289" t="s">
        <v>65</v>
      </c>
      <c r="W8" s="289" t="s">
        <v>65</v>
      </c>
      <c r="X8" s="641"/>
      <c r="Y8" s="641"/>
      <c r="Z8" s="639"/>
      <c r="AA8" s="639"/>
      <c r="AB8" s="639"/>
      <c r="AC8" s="644"/>
      <c r="AD8" s="413" t="s">
        <v>65</v>
      </c>
      <c r="AE8" s="276" t="s">
        <v>65</v>
      </c>
      <c r="AF8" s="644"/>
      <c r="AG8" s="639"/>
      <c r="AH8" s="639"/>
      <c r="AI8" s="639"/>
      <c r="AJ8" s="639"/>
      <c r="AK8" s="751"/>
      <c r="AL8" s="639"/>
      <c r="AM8" s="477"/>
      <c r="AN8" s="476"/>
      <c r="AO8" s="646"/>
      <c r="AP8" s="646"/>
      <c r="AQ8" s="639"/>
      <c r="AR8" s="639"/>
      <c r="AS8" s="414"/>
      <c r="AT8" s="771"/>
      <c r="AU8" s="769"/>
      <c r="AV8" s="706"/>
      <c r="AW8" s="652"/>
      <c r="AX8" s="652"/>
      <c r="AY8" s="652"/>
      <c r="AZ8" s="652"/>
      <c r="BA8" s="652"/>
      <c r="BB8" s="652"/>
      <c r="BC8" s="652"/>
      <c r="BD8" s="648"/>
      <c r="BE8" s="286"/>
      <c r="BF8" s="257"/>
    </row>
    <row r="9" spans="1:58" ht="19.5" customHeight="1" thickBot="1">
      <c r="A9" s="279"/>
      <c r="B9" s="278"/>
      <c r="C9" s="726" t="s">
        <v>150</v>
      </c>
      <c r="D9" s="727"/>
      <c r="E9" s="352"/>
      <c r="F9" s="628"/>
      <c r="G9" s="628"/>
      <c r="H9" s="628"/>
      <c r="I9" s="630"/>
      <c r="J9" s="628"/>
      <c r="K9" s="628"/>
      <c r="L9" s="628"/>
      <c r="M9" s="628"/>
      <c r="N9" s="289" t="s">
        <v>65</v>
      </c>
      <c r="O9" s="639"/>
      <c r="P9" s="639"/>
      <c r="Q9" s="639"/>
      <c r="R9" s="646"/>
      <c r="S9" s="713"/>
      <c r="T9" s="639"/>
      <c r="U9" s="639"/>
      <c r="V9" s="276" t="s">
        <v>65</v>
      </c>
      <c r="W9" s="276" t="s">
        <v>65</v>
      </c>
      <c r="X9" s="641"/>
      <c r="Y9" s="641"/>
      <c r="Z9" s="639"/>
      <c r="AA9" s="639"/>
      <c r="AB9" s="639"/>
      <c r="AC9" s="644"/>
      <c r="AD9" s="275"/>
      <c r="AE9" s="275"/>
      <c r="AF9" s="644"/>
      <c r="AG9" s="639"/>
      <c r="AH9" s="639"/>
      <c r="AI9" s="639"/>
      <c r="AJ9" s="639"/>
      <c r="AK9" s="751"/>
      <c r="AL9" s="639"/>
      <c r="AM9" s="274"/>
      <c r="AN9" s="284"/>
      <c r="AO9" s="646"/>
      <c r="AP9" s="646"/>
      <c r="AQ9" s="639"/>
      <c r="AR9" s="639"/>
      <c r="AS9" s="415"/>
      <c r="AT9" s="630"/>
      <c r="AU9" s="769"/>
      <c r="AV9" s="706"/>
      <c r="AW9" s="652"/>
      <c r="AX9" s="652"/>
      <c r="AY9" s="652"/>
      <c r="AZ9" s="652"/>
      <c r="BA9" s="652"/>
      <c r="BB9" s="652"/>
      <c r="BC9" s="652"/>
      <c r="BD9" s="648"/>
      <c r="BE9" s="280"/>
      <c r="BF9" s="257"/>
    </row>
    <row r="10" spans="1:58" ht="19.5" customHeight="1" thickBot="1">
      <c r="A10" s="279"/>
      <c r="B10" s="278"/>
      <c r="C10" s="726" t="s">
        <v>149</v>
      </c>
      <c r="D10" s="727"/>
      <c r="E10" s="352"/>
      <c r="F10" s="628"/>
      <c r="G10" s="628"/>
      <c r="H10" s="628"/>
      <c r="I10" s="630"/>
      <c r="J10" s="628"/>
      <c r="K10" s="628"/>
      <c r="L10" s="628"/>
      <c r="M10" s="628"/>
      <c r="N10" s="281"/>
      <c r="O10" s="639"/>
      <c r="P10" s="639"/>
      <c r="Q10" s="639"/>
      <c r="R10" s="646"/>
      <c r="S10" s="713"/>
      <c r="T10" s="639"/>
      <c r="U10" s="639"/>
      <c r="V10" s="276" t="s">
        <v>65</v>
      </c>
      <c r="W10" s="276" t="s">
        <v>65</v>
      </c>
      <c r="X10" s="641"/>
      <c r="Y10" s="641"/>
      <c r="Z10" s="639"/>
      <c r="AA10" s="639"/>
      <c r="AB10" s="639"/>
      <c r="AC10" s="644"/>
      <c r="AD10" s="275"/>
      <c r="AE10" s="275"/>
      <c r="AF10" s="644"/>
      <c r="AG10" s="639"/>
      <c r="AH10" s="639"/>
      <c r="AI10" s="639"/>
      <c r="AJ10" s="639"/>
      <c r="AK10" s="751"/>
      <c r="AL10" s="639"/>
      <c r="AM10" s="274"/>
      <c r="AN10" s="284"/>
      <c r="AO10" s="646"/>
      <c r="AP10" s="646"/>
      <c r="AQ10" s="639"/>
      <c r="AR10" s="639"/>
      <c r="AS10" s="415"/>
      <c r="AT10" s="630"/>
      <c r="AU10" s="769"/>
      <c r="AV10" s="706"/>
      <c r="AW10" s="652"/>
      <c r="AX10" s="652"/>
      <c r="AY10" s="652"/>
      <c r="AZ10" s="652"/>
      <c r="BA10" s="652"/>
      <c r="BB10" s="652"/>
      <c r="BC10" s="652"/>
      <c r="BD10" s="648"/>
      <c r="BE10" s="280"/>
      <c r="BF10" s="257"/>
    </row>
    <row r="11" spans="1:58" ht="20.25" customHeight="1" thickBot="1">
      <c r="A11" s="279"/>
      <c r="B11" s="278"/>
      <c r="C11" s="754" t="s">
        <v>148</v>
      </c>
      <c r="D11" s="755"/>
      <c r="E11" s="352"/>
      <c r="F11" s="628"/>
      <c r="G11" s="628"/>
      <c r="H11" s="628"/>
      <c r="I11" s="630"/>
      <c r="J11" s="628"/>
      <c r="K11" s="628"/>
      <c r="L11" s="628"/>
      <c r="M11" s="628"/>
      <c r="N11" s="285"/>
      <c r="O11" s="639"/>
      <c r="P11" s="639"/>
      <c r="Q11" s="639"/>
      <c r="R11" s="646"/>
      <c r="S11" s="713"/>
      <c r="T11" s="639"/>
      <c r="U11" s="639"/>
      <c r="V11" s="276" t="s">
        <v>65</v>
      </c>
      <c r="W11" s="276" t="s">
        <v>65</v>
      </c>
      <c r="X11" s="641"/>
      <c r="Y11" s="641"/>
      <c r="Z11" s="639"/>
      <c r="AA11" s="639"/>
      <c r="AB11" s="639"/>
      <c r="AC11" s="644"/>
      <c r="AD11" s="275"/>
      <c r="AE11" s="275"/>
      <c r="AF11" s="644"/>
      <c r="AG11" s="639"/>
      <c r="AH11" s="639"/>
      <c r="AI11" s="639"/>
      <c r="AJ11" s="639"/>
      <c r="AK11" s="751"/>
      <c r="AL11" s="639"/>
      <c r="AN11" s="284"/>
      <c r="AO11" s="646"/>
      <c r="AP11" s="646"/>
      <c r="AQ11" s="639"/>
      <c r="AR11" s="639"/>
      <c r="AT11" s="630"/>
      <c r="AU11" s="769"/>
      <c r="AV11" s="706"/>
      <c r="AW11" s="652"/>
      <c r="AX11" s="652"/>
      <c r="AY11" s="652"/>
      <c r="AZ11" s="652"/>
      <c r="BA11" s="652"/>
      <c r="BB11" s="652"/>
      <c r="BC11" s="652"/>
      <c r="BD11" s="648"/>
      <c r="BE11" s="280"/>
      <c r="BF11" s="257"/>
    </row>
    <row r="12" spans="1:58" ht="19.5" customHeight="1" thickBot="1">
      <c r="A12" s="279"/>
      <c r="B12" s="278"/>
      <c r="C12" s="749" t="s">
        <v>147</v>
      </c>
      <c r="D12" s="750"/>
      <c r="E12" s="352"/>
      <c r="F12" s="628"/>
      <c r="G12" s="628"/>
      <c r="H12" s="628"/>
      <c r="I12" s="630"/>
      <c r="J12" s="628"/>
      <c r="K12" s="628"/>
      <c r="L12" s="628"/>
      <c r="M12" s="628"/>
      <c r="N12" s="274"/>
      <c r="O12" s="639"/>
      <c r="P12" s="639"/>
      <c r="Q12" s="639"/>
      <c r="R12" s="646"/>
      <c r="S12" s="713"/>
      <c r="T12" s="639"/>
      <c r="U12" s="639"/>
      <c r="V12" s="276" t="s">
        <v>65</v>
      </c>
      <c r="W12" s="276" t="s">
        <v>65</v>
      </c>
      <c r="X12" s="641"/>
      <c r="Y12" s="641"/>
      <c r="Z12" s="639"/>
      <c r="AA12" s="639"/>
      <c r="AB12" s="639"/>
      <c r="AC12" s="644"/>
      <c r="AD12" s="275"/>
      <c r="AE12" s="275"/>
      <c r="AF12" s="644"/>
      <c r="AG12" s="639"/>
      <c r="AH12" s="639"/>
      <c r="AI12" s="639"/>
      <c r="AJ12" s="639"/>
      <c r="AK12" s="751"/>
      <c r="AL12" s="639"/>
      <c r="AM12" s="276" t="s">
        <v>65</v>
      </c>
      <c r="AN12" s="273"/>
      <c r="AO12" s="646"/>
      <c r="AP12" s="646"/>
      <c r="AQ12" s="639"/>
      <c r="AR12" s="639"/>
      <c r="AT12" s="630"/>
      <c r="AU12" s="769"/>
      <c r="AV12" s="706"/>
      <c r="AW12" s="652"/>
      <c r="AX12" s="652"/>
      <c r="AY12" s="652"/>
      <c r="AZ12" s="652"/>
      <c r="BA12" s="652"/>
      <c r="BB12" s="652"/>
      <c r="BC12" s="652"/>
      <c r="BD12" s="648"/>
      <c r="BE12" s="280"/>
      <c r="BF12" s="257"/>
    </row>
    <row r="13" spans="1:58" ht="18" customHeight="1" thickBot="1">
      <c r="A13" s="279"/>
      <c r="B13" s="278"/>
      <c r="C13" s="661" t="s">
        <v>180</v>
      </c>
      <c r="D13" s="662"/>
      <c r="E13" s="352"/>
      <c r="F13" s="628"/>
      <c r="G13" s="628"/>
      <c r="H13" s="628"/>
      <c r="I13" s="630"/>
      <c r="J13" s="628"/>
      <c r="K13" s="628"/>
      <c r="L13" s="628"/>
      <c r="M13" s="628"/>
      <c r="N13" s="274"/>
      <c r="O13" s="639"/>
      <c r="P13" s="639"/>
      <c r="Q13" s="639"/>
      <c r="R13" s="646"/>
      <c r="S13" s="713"/>
      <c r="T13" s="639"/>
      <c r="U13" s="639"/>
      <c r="V13" s="276" t="s">
        <v>65</v>
      </c>
      <c r="W13" s="276" t="s">
        <v>65</v>
      </c>
      <c r="X13" s="641"/>
      <c r="Y13" s="641"/>
      <c r="Z13" s="639"/>
      <c r="AA13" s="639"/>
      <c r="AB13" s="639"/>
      <c r="AC13" s="644"/>
      <c r="AD13" s="275"/>
      <c r="AE13" s="281"/>
      <c r="AF13" s="644"/>
      <c r="AG13" s="639"/>
      <c r="AH13" s="639"/>
      <c r="AI13" s="639"/>
      <c r="AJ13" s="639"/>
      <c r="AK13" s="751"/>
      <c r="AL13" s="639"/>
      <c r="AM13" s="281"/>
      <c r="AN13" s="273"/>
      <c r="AO13" s="646"/>
      <c r="AP13" s="646"/>
      <c r="AQ13" s="639"/>
      <c r="AR13" s="639"/>
      <c r="AS13" s="276" t="s">
        <v>65</v>
      </c>
      <c r="AT13" s="630"/>
      <c r="AU13" s="769"/>
      <c r="AV13" s="706"/>
      <c r="AW13" s="652"/>
      <c r="AX13" s="652"/>
      <c r="AY13" s="652"/>
      <c r="AZ13" s="652"/>
      <c r="BA13" s="652"/>
      <c r="BB13" s="652"/>
      <c r="BC13" s="652"/>
      <c r="BD13" s="648"/>
      <c r="BE13" s="280"/>
      <c r="BF13" s="257"/>
    </row>
    <row r="14" spans="1:58" ht="18" customHeight="1" thickBot="1">
      <c r="A14" s="279"/>
      <c r="B14" s="278"/>
      <c r="C14" s="760" t="s">
        <v>181</v>
      </c>
      <c r="D14" s="761"/>
      <c r="E14" s="356"/>
      <c r="F14" s="629"/>
      <c r="G14" s="629"/>
      <c r="H14" s="629"/>
      <c r="I14" s="631"/>
      <c r="J14" s="629"/>
      <c r="K14" s="629"/>
      <c r="L14" s="629"/>
      <c r="M14" s="629"/>
      <c r="N14" s="274"/>
      <c r="O14" s="640"/>
      <c r="P14" s="640"/>
      <c r="Q14" s="640"/>
      <c r="R14" s="647"/>
      <c r="S14" s="714"/>
      <c r="T14" s="640"/>
      <c r="U14" s="640"/>
      <c r="V14" s="276" t="s">
        <v>65</v>
      </c>
      <c r="W14" s="276" t="s">
        <v>65</v>
      </c>
      <c r="X14" s="642"/>
      <c r="Y14" s="642"/>
      <c r="Z14" s="640"/>
      <c r="AA14" s="640"/>
      <c r="AB14" s="640"/>
      <c r="AC14" s="645"/>
      <c r="AD14" s="275"/>
      <c r="AE14" s="281"/>
      <c r="AF14" s="645"/>
      <c r="AG14" s="640"/>
      <c r="AH14" s="640"/>
      <c r="AI14" s="640"/>
      <c r="AJ14" s="640"/>
      <c r="AK14" s="752"/>
      <c r="AL14" s="640"/>
      <c r="AM14" s="274"/>
      <c r="AN14" s="276" t="s">
        <v>65</v>
      </c>
      <c r="AO14" s="647"/>
      <c r="AP14" s="647"/>
      <c r="AQ14" s="640"/>
      <c r="AR14" s="640"/>
      <c r="AS14" s="415"/>
      <c r="AT14" s="631"/>
      <c r="AU14" s="770"/>
      <c r="AV14" s="707"/>
      <c r="AW14" s="653"/>
      <c r="AX14" s="653"/>
      <c r="AY14" s="653"/>
      <c r="AZ14" s="653"/>
      <c r="BA14" s="653"/>
      <c r="BB14" s="653"/>
      <c r="BC14" s="653"/>
      <c r="BD14" s="649"/>
      <c r="BE14" s="258"/>
      <c r="BF14" s="257"/>
    </row>
    <row r="15" spans="1:58" ht="25.5" customHeight="1" thickBot="1">
      <c r="A15" s="654" t="s">
        <v>146</v>
      </c>
      <c r="B15" s="655"/>
      <c r="C15" s="655"/>
      <c r="D15" s="656"/>
      <c r="E15" s="269">
        <f t="shared" ref="E15:U15" si="0">SUM(E17:E47)</f>
        <v>36</v>
      </c>
      <c r="F15" s="269">
        <f t="shared" si="0"/>
        <v>36</v>
      </c>
      <c r="G15" s="269">
        <f t="shared" si="0"/>
        <v>36</v>
      </c>
      <c r="H15" s="269">
        <f t="shared" si="0"/>
        <v>36</v>
      </c>
      <c r="I15" s="269">
        <f t="shared" si="0"/>
        <v>36</v>
      </c>
      <c r="J15" s="269">
        <f t="shared" si="0"/>
        <v>36</v>
      </c>
      <c r="K15" s="269">
        <f t="shared" si="0"/>
        <v>36</v>
      </c>
      <c r="L15" s="269">
        <f t="shared" si="0"/>
        <v>36</v>
      </c>
      <c r="M15" s="269">
        <f t="shared" si="0"/>
        <v>36</v>
      </c>
      <c r="N15" s="269">
        <f t="shared" si="0"/>
        <v>36</v>
      </c>
      <c r="O15" s="269">
        <f t="shared" si="0"/>
        <v>36</v>
      </c>
      <c r="P15" s="269">
        <f t="shared" si="0"/>
        <v>36</v>
      </c>
      <c r="Q15" s="269">
        <f t="shared" si="0"/>
        <v>36</v>
      </c>
      <c r="R15" s="357">
        <f t="shared" si="0"/>
        <v>36</v>
      </c>
      <c r="S15" s="270">
        <f t="shared" si="0"/>
        <v>36</v>
      </c>
      <c r="T15" s="269">
        <f t="shared" si="0"/>
        <v>36</v>
      </c>
      <c r="U15" s="269">
        <f t="shared" si="0"/>
        <v>36</v>
      </c>
      <c r="V15" s="267"/>
      <c r="W15" s="267"/>
      <c r="X15" s="263">
        <f t="shared" ref="X15:AJ15" si="1">SUM(X18:X46)</f>
        <v>36</v>
      </c>
      <c r="Y15" s="263">
        <f t="shared" si="1"/>
        <v>36</v>
      </c>
      <c r="Z15" s="263">
        <f t="shared" si="1"/>
        <v>36</v>
      </c>
      <c r="AA15" s="263">
        <f t="shared" si="1"/>
        <v>36</v>
      </c>
      <c r="AB15" s="263">
        <f t="shared" si="1"/>
        <v>36</v>
      </c>
      <c r="AC15" s="263">
        <f t="shared" si="1"/>
        <v>36</v>
      </c>
      <c r="AD15" s="263">
        <f t="shared" si="1"/>
        <v>36</v>
      </c>
      <c r="AE15" s="263">
        <f t="shared" si="1"/>
        <v>36</v>
      </c>
      <c r="AF15" s="263">
        <f t="shared" si="1"/>
        <v>36</v>
      </c>
      <c r="AG15" s="263">
        <f t="shared" si="1"/>
        <v>36</v>
      </c>
      <c r="AH15" s="263">
        <f t="shared" si="1"/>
        <v>36</v>
      </c>
      <c r="AI15" s="263">
        <f t="shared" si="1"/>
        <v>36</v>
      </c>
      <c r="AJ15" s="263">
        <f t="shared" si="1"/>
        <v>36</v>
      </c>
      <c r="AK15" s="416">
        <f>SUM(AK17:AK46)</f>
        <v>36</v>
      </c>
      <c r="AL15" s="263">
        <f t="shared" ref="AL15:AT15" si="2">SUM(AL18:AL46)</f>
        <v>36</v>
      </c>
      <c r="AM15" s="263">
        <f t="shared" si="2"/>
        <v>36</v>
      </c>
      <c r="AN15" s="263">
        <f t="shared" si="2"/>
        <v>36</v>
      </c>
      <c r="AO15" s="263">
        <f t="shared" si="2"/>
        <v>36</v>
      </c>
      <c r="AP15" s="263">
        <f t="shared" si="2"/>
        <v>36</v>
      </c>
      <c r="AQ15" s="263">
        <f t="shared" si="2"/>
        <v>36</v>
      </c>
      <c r="AR15" s="263">
        <f t="shared" si="2"/>
        <v>36</v>
      </c>
      <c r="AS15" s="263">
        <f t="shared" si="2"/>
        <v>36</v>
      </c>
      <c r="AT15" s="263">
        <f t="shared" si="2"/>
        <v>36</v>
      </c>
      <c r="AU15" s="417">
        <f>SUM(AU17:AU46)</f>
        <v>36</v>
      </c>
      <c r="AV15" s="418">
        <f>SUM(AV17:AV46)</f>
        <v>36</v>
      </c>
      <c r="AW15" s="137"/>
      <c r="AX15" s="137"/>
      <c r="AY15" s="137"/>
      <c r="AZ15" s="137"/>
      <c r="BA15" s="137"/>
      <c r="BB15" s="137"/>
      <c r="BC15" s="137"/>
      <c r="BD15" s="259"/>
      <c r="BE15" s="258"/>
      <c r="BF15" s="257"/>
    </row>
    <row r="16" spans="1:58" ht="25.5" customHeight="1" thickBot="1">
      <c r="A16" s="657" t="s">
        <v>145</v>
      </c>
      <c r="B16" s="658"/>
      <c r="C16" s="360">
        <f>D16+BE16</f>
        <v>1512</v>
      </c>
      <c r="D16" s="240">
        <f>SUM(E15:U15)</f>
        <v>612</v>
      </c>
      <c r="E16" s="244"/>
      <c r="F16" s="244"/>
      <c r="G16" s="244"/>
      <c r="H16" s="244"/>
      <c r="I16" s="243"/>
      <c r="J16" s="244"/>
      <c r="K16" s="244"/>
      <c r="L16" s="244"/>
      <c r="M16" s="244"/>
      <c r="N16" s="244"/>
      <c r="O16" s="244"/>
      <c r="P16" s="244"/>
      <c r="Q16" s="244"/>
      <c r="R16" s="243"/>
      <c r="S16" s="245"/>
      <c r="T16" s="244"/>
      <c r="U16" s="244"/>
      <c r="V16" s="253"/>
      <c r="W16" s="252"/>
      <c r="X16" s="362"/>
      <c r="Y16" s="251"/>
      <c r="Z16" s="361"/>
      <c r="AA16" s="244"/>
      <c r="AB16" s="248"/>
      <c r="AC16" s="248"/>
      <c r="AD16" s="248"/>
      <c r="AE16" s="248"/>
      <c r="AF16" s="248"/>
      <c r="AG16" s="248"/>
      <c r="AH16" s="248"/>
      <c r="AI16" s="248"/>
      <c r="AJ16" s="248"/>
      <c r="AK16" s="249"/>
      <c r="AL16" s="244"/>
      <c r="AM16" s="244"/>
      <c r="AN16" s="243"/>
      <c r="AO16" s="243"/>
      <c r="AP16" s="243"/>
      <c r="AQ16" s="244"/>
      <c r="AR16" s="244"/>
      <c r="AS16" s="243"/>
      <c r="AT16" s="243"/>
      <c r="AU16" s="254"/>
      <c r="AV16" s="419"/>
      <c r="AW16" s="94"/>
      <c r="AX16" s="94"/>
      <c r="AY16" s="94"/>
      <c r="AZ16" s="94"/>
      <c r="BA16" s="94"/>
      <c r="BB16" s="94"/>
      <c r="BC16" s="94"/>
      <c r="BD16" s="93"/>
      <c r="BE16" s="241">
        <f>SUM(X15:AV15)</f>
        <v>900</v>
      </c>
      <c r="BF16" s="420">
        <f>BF17+BF22++BF33+BF41+BF43</f>
        <v>1464</v>
      </c>
    </row>
    <row r="17" spans="1:63" ht="21" customHeight="1" thickBot="1">
      <c r="A17" s="762" t="s">
        <v>144</v>
      </c>
      <c r="B17" s="660"/>
      <c r="C17" s="163">
        <f>SUM(C18:C21)</f>
        <v>312</v>
      </c>
      <c r="D17" s="364">
        <f>SUM(D18:D21)</f>
        <v>128</v>
      </c>
      <c r="E17" s="214"/>
      <c r="F17" s="200"/>
      <c r="G17" s="200"/>
      <c r="H17" s="200"/>
      <c r="I17" s="206"/>
      <c r="J17" s="200"/>
      <c r="K17" s="200"/>
      <c r="L17" s="200"/>
      <c r="M17" s="200"/>
      <c r="N17" s="200"/>
      <c r="O17" s="200"/>
      <c r="P17" s="200"/>
      <c r="Q17" s="200"/>
      <c r="R17" s="206"/>
      <c r="S17" s="201"/>
      <c r="T17" s="200"/>
      <c r="U17" s="200"/>
      <c r="V17" s="219"/>
      <c r="W17" s="218"/>
      <c r="X17" s="208"/>
      <c r="Y17" s="208"/>
      <c r="Z17" s="214"/>
      <c r="AA17" s="200"/>
      <c r="AB17" s="204"/>
      <c r="AC17" s="204"/>
      <c r="AD17" s="204"/>
      <c r="AE17" s="204"/>
      <c r="AF17" s="204"/>
      <c r="AG17" s="204"/>
      <c r="AH17" s="204"/>
      <c r="AI17" s="204"/>
      <c r="AJ17" s="204"/>
      <c r="AK17" s="205"/>
      <c r="AL17" s="200"/>
      <c r="AM17" s="200"/>
      <c r="AN17" s="206"/>
      <c r="AO17" s="206"/>
      <c r="AP17" s="206"/>
      <c r="AQ17" s="200"/>
      <c r="AR17" s="421"/>
      <c r="AS17" s="422"/>
      <c r="AT17" s="422"/>
      <c r="AU17" s="423"/>
      <c r="AV17" s="424"/>
      <c r="AW17" s="94"/>
      <c r="AX17" s="94"/>
      <c r="AY17" s="94"/>
      <c r="AZ17" s="94"/>
      <c r="BA17" s="94"/>
      <c r="BB17" s="94"/>
      <c r="BC17" s="94"/>
      <c r="BD17" s="93"/>
      <c r="BE17" s="163">
        <f>SUM(BE18:BE21)</f>
        <v>184</v>
      </c>
      <c r="BF17" s="369">
        <f>SUM(BF18:BF21)</f>
        <v>312</v>
      </c>
    </row>
    <row r="18" spans="1:63" ht="17.25" customHeight="1" thickBot="1">
      <c r="A18" s="425" t="s">
        <v>194</v>
      </c>
      <c r="B18" s="426" t="s">
        <v>23</v>
      </c>
      <c r="C18" s="88">
        <f>D18+BE18</f>
        <v>78</v>
      </c>
      <c r="D18" s="87">
        <f>SUM(E18:U18)</f>
        <v>32</v>
      </c>
      <c r="E18" s="84">
        <v>2</v>
      </c>
      <c r="F18" s="84">
        <v>2</v>
      </c>
      <c r="G18" s="84">
        <v>2</v>
      </c>
      <c r="H18" s="84">
        <v>2</v>
      </c>
      <c r="I18" s="84">
        <v>2</v>
      </c>
      <c r="J18" s="84">
        <v>2</v>
      </c>
      <c r="K18" s="84">
        <v>2</v>
      </c>
      <c r="L18" s="84">
        <v>2</v>
      </c>
      <c r="M18" s="84">
        <v>2</v>
      </c>
      <c r="N18" s="84">
        <v>2</v>
      </c>
      <c r="O18" s="84">
        <v>2</v>
      </c>
      <c r="P18" s="84">
        <v>2</v>
      </c>
      <c r="Q18" s="84">
        <v>2</v>
      </c>
      <c r="R18" s="84">
        <v>2</v>
      </c>
      <c r="S18" s="83"/>
      <c r="T18" s="84">
        <v>2</v>
      </c>
      <c r="U18" s="84">
        <v>2</v>
      </c>
      <c r="V18" s="80"/>
      <c r="W18" s="80"/>
      <c r="X18" s="74">
        <v>2</v>
      </c>
      <c r="Y18" s="74">
        <v>2</v>
      </c>
      <c r="Z18" s="74">
        <v>2</v>
      </c>
      <c r="AA18" s="74">
        <v>2</v>
      </c>
      <c r="AB18" s="74">
        <v>2</v>
      </c>
      <c r="AC18" s="74">
        <v>2</v>
      </c>
      <c r="AD18" s="74">
        <v>2</v>
      </c>
      <c r="AE18" s="74">
        <v>2</v>
      </c>
      <c r="AF18" s="74">
        <v>2</v>
      </c>
      <c r="AG18" s="74">
        <v>2</v>
      </c>
      <c r="AH18" s="74">
        <v>2</v>
      </c>
      <c r="AI18" s="74">
        <v>2</v>
      </c>
      <c r="AJ18" s="74">
        <v>2</v>
      </c>
      <c r="AK18" s="74">
        <v>2</v>
      </c>
      <c r="AL18" s="74">
        <v>2</v>
      </c>
      <c r="AM18" s="74">
        <v>2</v>
      </c>
      <c r="AN18" s="74">
        <v>2</v>
      </c>
      <c r="AO18" s="74">
        <v>2</v>
      </c>
      <c r="AP18" s="74">
        <v>2</v>
      </c>
      <c r="AQ18" s="74">
        <v>2</v>
      </c>
      <c r="AR18" s="74">
        <v>2</v>
      </c>
      <c r="AS18" s="74">
        <v>2</v>
      </c>
      <c r="AT18" s="99">
        <v>2</v>
      </c>
      <c r="AU18" s="423"/>
      <c r="AV18" s="424"/>
      <c r="AW18" s="94"/>
      <c r="AX18" s="94"/>
      <c r="AY18" s="94"/>
      <c r="AZ18" s="94"/>
      <c r="BA18" s="94"/>
      <c r="BB18" s="94"/>
      <c r="BC18" s="94"/>
      <c r="BD18" s="93"/>
      <c r="BE18" s="68">
        <f>SUM(X18:AT18)</f>
        <v>46</v>
      </c>
      <c r="BF18" s="67">
        <f>D18+BE18</f>
        <v>78</v>
      </c>
    </row>
    <row r="19" spans="1:63" ht="45.75" thickBot="1">
      <c r="A19" s="229" t="s">
        <v>24</v>
      </c>
      <c r="B19" s="427" t="s">
        <v>25</v>
      </c>
      <c r="C19" s="88">
        <f>D19+BE19</f>
        <v>78</v>
      </c>
      <c r="D19" s="87">
        <f>SUM(E19:U19)</f>
        <v>32</v>
      </c>
      <c r="E19" s="84">
        <v>2</v>
      </c>
      <c r="F19" s="84">
        <v>2</v>
      </c>
      <c r="G19" s="84">
        <v>2</v>
      </c>
      <c r="H19" s="84">
        <v>2</v>
      </c>
      <c r="I19" s="84">
        <v>2</v>
      </c>
      <c r="J19" s="84">
        <v>2</v>
      </c>
      <c r="K19" s="84">
        <v>2</v>
      </c>
      <c r="L19" s="84">
        <v>2</v>
      </c>
      <c r="M19" s="84">
        <v>2</v>
      </c>
      <c r="N19" s="84">
        <v>2</v>
      </c>
      <c r="O19" s="84">
        <v>2</v>
      </c>
      <c r="P19" s="84">
        <v>2</v>
      </c>
      <c r="Q19" s="84">
        <v>2</v>
      </c>
      <c r="R19" s="84">
        <v>2</v>
      </c>
      <c r="S19" s="83"/>
      <c r="T19" s="84">
        <v>2</v>
      </c>
      <c r="U19" s="84">
        <v>2</v>
      </c>
      <c r="V19" s="80"/>
      <c r="W19" s="80"/>
      <c r="X19" s="74">
        <v>2</v>
      </c>
      <c r="Y19" s="74">
        <v>2</v>
      </c>
      <c r="Z19" s="74">
        <v>2</v>
      </c>
      <c r="AA19" s="74">
        <v>2</v>
      </c>
      <c r="AB19" s="74">
        <v>2</v>
      </c>
      <c r="AC19" s="74">
        <v>2</v>
      </c>
      <c r="AD19" s="74">
        <v>2</v>
      </c>
      <c r="AE19" s="74">
        <v>2</v>
      </c>
      <c r="AF19" s="74">
        <v>2</v>
      </c>
      <c r="AG19" s="74">
        <v>2</v>
      </c>
      <c r="AH19" s="74">
        <v>2</v>
      </c>
      <c r="AI19" s="74">
        <v>2</v>
      </c>
      <c r="AJ19" s="74">
        <v>2</v>
      </c>
      <c r="AK19" s="74">
        <v>2</v>
      </c>
      <c r="AL19" s="74">
        <v>2</v>
      </c>
      <c r="AM19" s="74">
        <v>2</v>
      </c>
      <c r="AN19" s="74">
        <v>2</v>
      </c>
      <c r="AO19" s="74">
        <v>2</v>
      </c>
      <c r="AP19" s="74">
        <v>2</v>
      </c>
      <c r="AQ19" s="74">
        <v>2</v>
      </c>
      <c r="AR19" s="74">
        <v>2</v>
      </c>
      <c r="AS19" s="74">
        <v>2</v>
      </c>
      <c r="AT19" s="74">
        <v>2</v>
      </c>
      <c r="AU19" s="423"/>
      <c r="AV19" s="424"/>
      <c r="AW19" s="94"/>
      <c r="AX19" s="94"/>
      <c r="AY19" s="94"/>
      <c r="AZ19" s="94"/>
      <c r="BA19" s="94"/>
      <c r="BB19" s="94"/>
      <c r="BC19" s="94"/>
      <c r="BD19" s="93"/>
      <c r="BE19" s="68">
        <f>SUM(X19:AT19)</f>
        <v>46</v>
      </c>
      <c r="BF19" s="67">
        <f>D19+BE19</f>
        <v>78</v>
      </c>
    </row>
    <row r="20" spans="1:63" ht="30.75" customHeight="1" thickBot="1">
      <c r="A20" s="229" t="s">
        <v>26</v>
      </c>
      <c r="B20" s="427" t="s">
        <v>27</v>
      </c>
      <c r="C20" s="88">
        <f>D20+BE20</f>
        <v>78</v>
      </c>
      <c r="D20" s="87">
        <f>SUM(E20:U20)</f>
        <v>32</v>
      </c>
      <c r="E20" s="84">
        <v>2</v>
      </c>
      <c r="F20" s="84">
        <v>2</v>
      </c>
      <c r="G20" s="84">
        <v>2</v>
      </c>
      <c r="H20" s="84">
        <v>2</v>
      </c>
      <c r="I20" s="84">
        <v>2</v>
      </c>
      <c r="J20" s="84">
        <v>2</v>
      </c>
      <c r="K20" s="84">
        <v>2</v>
      </c>
      <c r="L20" s="84">
        <v>2</v>
      </c>
      <c r="M20" s="84">
        <v>2</v>
      </c>
      <c r="N20" s="84">
        <v>2</v>
      </c>
      <c r="O20" s="84">
        <v>2</v>
      </c>
      <c r="P20" s="84">
        <v>2</v>
      </c>
      <c r="Q20" s="84">
        <v>2</v>
      </c>
      <c r="R20" s="84">
        <v>2</v>
      </c>
      <c r="S20" s="83"/>
      <c r="T20" s="84">
        <v>2</v>
      </c>
      <c r="U20" s="84">
        <v>2</v>
      </c>
      <c r="V20" s="80"/>
      <c r="W20" s="80"/>
      <c r="X20" s="74">
        <v>2</v>
      </c>
      <c r="Y20" s="74">
        <v>2</v>
      </c>
      <c r="Z20" s="74">
        <v>2</v>
      </c>
      <c r="AA20" s="74">
        <v>2</v>
      </c>
      <c r="AB20" s="74">
        <v>2</v>
      </c>
      <c r="AC20" s="74">
        <v>2</v>
      </c>
      <c r="AD20" s="74">
        <v>2</v>
      </c>
      <c r="AE20" s="74">
        <v>2</v>
      </c>
      <c r="AF20" s="74">
        <v>2</v>
      </c>
      <c r="AG20" s="74">
        <v>2</v>
      </c>
      <c r="AH20" s="74">
        <v>2</v>
      </c>
      <c r="AI20" s="74">
        <v>2</v>
      </c>
      <c r="AJ20" s="74">
        <v>2</v>
      </c>
      <c r="AK20" s="74">
        <v>2</v>
      </c>
      <c r="AL20" s="74">
        <v>2</v>
      </c>
      <c r="AM20" s="74">
        <v>2</v>
      </c>
      <c r="AN20" s="74">
        <v>2</v>
      </c>
      <c r="AO20" s="74">
        <v>2</v>
      </c>
      <c r="AP20" s="74">
        <v>2</v>
      </c>
      <c r="AQ20" s="74">
        <v>2</v>
      </c>
      <c r="AR20" s="74">
        <v>2</v>
      </c>
      <c r="AS20" s="74">
        <v>2</v>
      </c>
      <c r="AT20" s="99">
        <v>2</v>
      </c>
      <c r="AU20" s="423"/>
      <c r="AV20" s="424"/>
      <c r="AW20" s="94"/>
      <c r="AX20" s="94"/>
      <c r="AY20" s="94"/>
      <c r="AZ20" s="94"/>
      <c r="BA20" s="94"/>
      <c r="BB20" s="94"/>
      <c r="BC20" s="94"/>
      <c r="BD20" s="93"/>
      <c r="BE20" s="68">
        <f>SUM(X20:AT20)</f>
        <v>46</v>
      </c>
      <c r="BF20" s="67">
        <f>D20+BE20</f>
        <v>78</v>
      </c>
    </row>
    <row r="21" spans="1:63" ht="18.75" customHeight="1" thickBot="1">
      <c r="A21" s="229" t="s">
        <v>28</v>
      </c>
      <c r="B21" s="427" t="s">
        <v>17</v>
      </c>
      <c r="C21" s="88">
        <f>D21+BE21</f>
        <v>78</v>
      </c>
      <c r="D21" s="87">
        <f>SUM(E21:U21)</f>
        <v>32</v>
      </c>
      <c r="E21" s="84">
        <v>2</v>
      </c>
      <c r="F21" s="84">
        <v>2</v>
      </c>
      <c r="G21" s="84">
        <v>2</v>
      </c>
      <c r="H21" s="84">
        <v>2</v>
      </c>
      <c r="I21" s="84">
        <v>2</v>
      </c>
      <c r="J21" s="84">
        <v>2</v>
      </c>
      <c r="K21" s="84">
        <v>2</v>
      </c>
      <c r="L21" s="84">
        <v>2</v>
      </c>
      <c r="M21" s="84">
        <v>2</v>
      </c>
      <c r="N21" s="84">
        <v>2</v>
      </c>
      <c r="O21" s="84">
        <v>2</v>
      </c>
      <c r="P21" s="84">
        <v>2</v>
      </c>
      <c r="Q21" s="84">
        <v>2</v>
      </c>
      <c r="R21" s="84">
        <v>2</v>
      </c>
      <c r="S21" s="83"/>
      <c r="T21" s="84">
        <v>2</v>
      </c>
      <c r="U21" s="388">
        <v>2</v>
      </c>
      <c r="V21" s="227"/>
      <c r="W21" s="131"/>
      <c r="X21" s="225">
        <v>2</v>
      </c>
      <c r="Y21" s="74">
        <v>2</v>
      </c>
      <c r="Z21" s="74">
        <v>2</v>
      </c>
      <c r="AA21" s="74">
        <v>2</v>
      </c>
      <c r="AB21" s="74">
        <v>2</v>
      </c>
      <c r="AC21" s="74">
        <v>2</v>
      </c>
      <c r="AD21" s="74">
        <v>2</v>
      </c>
      <c r="AE21" s="74">
        <v>2</v>
      </c>
      <c r="AF21" s="74">
        <v>2</v>
      </c>
      <c r="AG21" s="74">
        <v>2</v>
      </c>
      <c r="AH21" s="74">
        <v>2</v>
      </c>
      <c r="AI21" s="74">
        <v>2</v>
      </c>
      <c r="AJ21" s="74">
        <v>2</v>
      </c>
      <c r="AK21" s="74">
        <v>2</v>
      </c>
      <c r="AL21" s="74">
        <v>2</v>
      </c>
      <c r="AM21" s="74">
        <v>2</v>
      </c>
      <c r="AN21" s="74">
        <v>2</v>
      </c>
      <c r="AO21" s="74">
        <v>2</v>
      </c>
      <c r="AP21" s="74">
        <v>2</v>
      </c>
      <c r="AQ21" s="74">
        <v>2</v>
      </c>
      <c r="AR21" s="74">
        <v>2</v>
      </c>
      <c r="AS21" s="74">
        <v>2</v>
      </c>
      <c r="AT21" s="388">
        <v>2</v>
      </c>
      <c r="AU21" s="423"/>
      <c r="AV21" s="424"/>
      <c r="AW21" s="94"/>
      <c r="AX21" s="94"/>
      <c r="AY21" s="94"/>
      <c r="AZ21" s="94"/>
      <c r="BA21" s="94"/>
      <c r="BB21" s="94"/>
      <c r="BC21" s="94"/>
      <c r="BD21" s="93"/>
      <c r="BE21" s="68">
        <f>SUM(X21:AT21)</f>
        <v>46</v>
      </c>
      <c r="BF21" s="67">
        <f>D21+BE21</f>
        <v>78</v>
      </c>
    </row>
    <row r="22" spans="1:63" s="216" customFormat="1" ht="16.5" thickBot="1">
      <c r="A22" s="762" t="s">
        <v>143</v>
      </c>
      <c r="B22" s="660"/>
      <c r="C22" s="163">
        <f>SUM(C23:C31)</f>
        <v>488</v>
      </c>
      <c r="D22" s="364">
        <f>SUM(D23:D31)</f>
        <v>224</v>
      </c>
      <c r="E22" s="214"/>
      <c r="F22" s="200"/>
      <c r="G22" s="200"/>
      <c r="H22" s="200"/>
      <c r="I22" s="206"/>
      <c r="J22" s="200"/>
      <c r="K22" s="200"/>
      <c r="L22" s="200"/>
      <c r="M22" s="200"/>
      <c r="N22" s="200"/>
      <c r="O22" s="200"/>
      <c r="P22" s="200"/>
      <c r="Q22" s="200"/>
      <c r="R22" s="206"/>
      <c r="S22" s="201"/>
      <c r="T22" s="200"/>
      <c r="U22" s="200"/>
      <c r="V22" s="428"/>
      <c r="W22" s="210"/>
      <c r="X22" s="209"/>
      <c r="Y22" s="208"/>
      <c r="Z22" s="214"/>
      <c r="AA22" s="200"/>
      <c r="AB22" s="204"/>
      <c r="AC22" s="204"/>
      <c r="AD22" s="204"/>
      <c r="AE22" s="204"/>
      <c r="AF22" s="204"/>
      <c r="AG22" s="204"/>
      <c r="AH22" s="204"/>
      <c r="AI22" s="204"/>
      <c r="AJ22" s="204"/>
      <c r="AK22" s="205"/>
      <c r="AL22" s="200"/>
      <c r="AM22" s="200"/>
      <c r="AN22" s="206"/>
      <c r="AO22" s="206"/>
      <c r="AP22" s="206"/>
      <c r="AQ22" s="200"/>
      <c r="AR22" s="421"/>
      <c r="AS22" s="422"/>
      <c r="AT22" s="422"/>
      <c r="AU22" s="423"/>
      <c r="AV22" s="424"/>
      <c r="AW22" s="94"/>
      <c r="AX22" s="94"/>
      <c r="AY22" s="94"/>
      <c r="AZ22" s="94"/>
      <c r="BA22" s="94"/>
      <c r="BB22" s="94"/>
      <c r="BC22" s="94"/>
      <c r="BD22" s="93"/>
      <c r="BE22" s="163">
        <f>SUM(BE23:BE31)</f>
        <v>264</v>
      </c>
      <c r="BF22" s="369">
        <f>SUM(BF23:BF31)</f>
        <v>488</v>
      </c>
    </row>
    <row r="23" spans="1:63" ht="50.25" customHeight="1" thickBot="1">
      <c r="A23" s="189" t="s">
        <v>38</v>
      </c>
      <c r="B23" s="427" t="s">
        <v>34</v>
      </c>
      <c r="C23" s="88">
        <f t="shared" ref="C23:C32" si="3">D23+BE23</f>
        <v>48</v>
      </c>
      <c r="D23" s="87">
        <f t="shared" ref="D23:D32" si="4">SUM(E23:U23)</f>
        <v>48</v>
      </c>
      <c r="E23" s="84">
        <v>3</v>
      </c>
      <c r="F23" s="84">
        <v>3</v>
      </c>
      <c r="G23" s="84">
        <v>3</v>
      </c>
      <c r="H23" s="84">
        <v>3</v>
      </c>
      <c r="I23" s="84">
        <v>3</v>
      </c>
      <c r="J23" s="84">
        <v>3</v>
      </c>
      <c r="K23" s="84">
        <v>3</v>
      </c>
      <c r="L23" s="84">
        <v>3</v>
      </c>
      <c r="M23" s="84">
        <v>3</v>
      </c>
      <c r="N23" s="84">
        <v>3</v>
      </c>
      <c r="O23" s="84">
        <v>3</v>
      </c>
      <c r="P23" s="84">
        <v>3</v>
      </c>
      <c r="Q23" s="84">
        <v>3</v>
      </c>
      <c r="R23" s="84">
        <v>3</v>
      </c>
      <c r="S23" s="83"/>
      <c r="T23" s="84">
        <v>3</v>
      </c>
      <c r="U23" s="429">
        <v>3</v>
      </c>
      <c r="V23" s="131"/>
      <c r="W23" s="116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422"/>
      <c r="AT23" s="422"/>
      <c r="AU23" s="423"/>
      <c r="AV23" s="430"/>
      <c r="AW23" s="70"/>
      <c r="AX23" s="70"/>
      <c r="AY23" s="70"/>
      <c r="AZ23" s="70"/>
      <c r="BA23" s="70"/>
      <c r="BB23" s="70"/>
      <c r="BC23" s="70"/>
      <c r="BD23" s="69"/>
      <c r="BE23" s="68">
        <f>SUM(X23:AT23)</f>
        <v>0</v>
      </c>
      <c r="BF23" s="67">
        <f t="shared" ref="BF23:BF32" si="5">D23+BE23</f>
        <v>48</v>
      </c>
    </row>
    <row r="24" spans="1:63" ht="59.45" customHeight="1" thickBot="1">
      <c r="A24" s="189" t="s">
        <v>43</v>
      </c>
      <c r="B24" s="427" t="s">
        <v>103</v>
      </c>
      <c r="C24" s="88">
        <f t="shared" si="3"/>
        <v>48</v>
      </c>
      <c r="D24" s="87">
        <f t="shared" si="4"/>
        <v>48</v>
      </c>
      <c r="E24" s="84">
        <v>3</v>
      </c>
      <c r="F24" s="84">
        <v>3</v>
      </c>
      <c r="G24" s="84">
        <v>3</v>
      </c>
      <c r="H24" s="84">
        <v>3</v>
      </c>
      <c r="I24" s="84">
        <v>3</v>
      </c>
      <c r="J24" s="84">
        <v>3</v>
      </c>
      <c r="K24" s="84">
        <v>3</v>
      </c>
      <c r="L24" s="84">
        <v>3</v>
      </c>
      <c r="M24" s="84">
        <v>3</v>
      </c>
      <c r="N24" s="84">
        <v>3</v>
      </c>
      <c r="O24" s="84">
        <v>3</v>
      </c>
      <c r="P24" s="84">
        <v>3</v>
      </c>
      <c r="Q24" s="84">
        <v>3</v>
      </c>
      <c r="R24" s="84">
        <v>3</v>
      </c>
      <c r="S24" s="83"/>
      <c r="T24" s="84">
        <v>3</v>
      </c>
      <c r="U24" s="152">
        <v>3</v>
      </c>
      <c r="V24" s="116"/>
      <c r="W24" s="80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422"/>
      <c r="AT24" s="422"/>
      <c r="AU24" s="423"/>
      <c r="AV24" s="430"/>
      <c r="AW24" s="70"/>
      <c r="AX24" s="70"/>
      <c r="AY24" s="70"/>
      <c r="AZ24" s="70"/>
      <c r="BA24" s="70"/>
      <c r="BB24" s="70"/>
      <c r="BC24" s="70"/>
      <c r="BD24" s="69"/>
      <c r="BE24" s="68">
        <f>SUM(X24:AT24)</f>
        <v>0</v>
      </c>
      <c r="BF24" s="67">
        <f t="shared" si="5"/>
        <v>48</v>
      </c>
      <c r="BH24" s="431"/>
      <c r="BI24" s="431"/>
      <c r="BJ24" s="431"/>
      <c r="BK24" s="431"/>
    </row>
    <row r="25" spans="1:63" s="216" customFormat="1" ht="97.15" customHeight="1" thickBot="1">
      <c r="A25" s="189" t="s">
        <v>42</v>
      </c>
      <c r="B25" s="427" t="s">
        <v>41</v>
      </c>
      <c r="C25" s="88">
        <f t="shared" si="3"/>
        <v>78</v>
      </c>
      <c r="D25" s="87">
        <f t="shared" si="4"/>
        <v>32</v>
      </c>
      <c r="E25" s="370">
        <v>2</v>
      </c>
      <c r="F25" s="370">
        <v>2</v>
      </c>
      <c r="G25" s="370">
        <v>2</v>
      </c>
      <c r="H25" s="370">
        <v>2</v>
      </c>
      <c r="I25" s="370">
        <v>2</v>
      </c>
      <c r="J25" s="370">
        <v>2</v>
      </c>
      <c r="K25" s="370">
        <v>2</v>
      </c>
      <c r="L25" s="370">
        <v>2</v>
      </c>
      <c r="M25" s="370">
        <v>2</v>
      </c>
      <c r="N25" s="370">
        <v>2</v>
      </c>
      <c r="O25" s="370">
        <v>2</v>
      </c>
      <c r="P25" s="370">
        <v>2</v>
      </c>
      <c r="Q25" s="370">
        <v>2</v>
      </c>
      <c r="R25" s="370">
        <v>2</v>
      </c>
      <c r="S25" s="83"/>
      <c r="T25" s="370">
        <v>2</v>
      </c>
      <c r="U25" s="370">
        <v>2</v>
      </c>
      <c r="V25" s="80"/>
      <c r="W25" s="432"/>
      <c r="X25" s="74">
        <v>2</v>
      </c>
      <c r="Y25" s="74">
        <v>2</v>
      </c>
      <c r="Z25" s="74">
        <v>2</v>
      </c>
      <c r="AA25" s="74">
        <v>2</v>
      </c>
      <c r="AB25" s="74">
        <v>2</v>
      </c>
      <c r="AC25" s="74">
        <v>2</v>
      </c>
      <c r="AD25" s="74">
        <v>2</v>
      </c>
      <c r="AE25" s="74">
        <v>2</v>
      </c>
      <c r="AF25" s="74">
        <v>2</v>
      </c>
      <c r="AG25" s="74">
        <v>2</v>
      </c>
      <c r="AH25" s="74">
        <v>2</v>
      </c>
      <c r="AI25" s="74">
        <v>2</v>
      </c>
      <c r="AJ25" s="74">
        <v>2</v>
      </c>
      <c r="AK25" s="74">
        <v>2</v>
      </c>
      <c r="AL25" s="74">
        <v>2</v>
      </c>
      <c r="AM25" s="74">
        <v>2</v>
      </c>
      <c r="AN25" s="74">
        <v>2</v>
      </c>
      <c r="AO25" s="74">
        <v>2</v>
      </c>
      <c r="AP25" s="74">
        <v>2</v>
      </c>
      <c r="AQ25" s="74">
        <v>2</v>
      </c>
      <c r="AR25" s="74">
        <v>2</v>
      </c>
      <c r="AS25" s="74">
        <v>2</v>
      </c>
      <c r="AT25" s="99">
        <v>2</v>
      </c>
      <c r="AU25" s="423"/>
      <c r="AV25" s="430"/>
      <c r="AW25" s="70"/>
      <c r="AX25" s="70"/>
      <c r="AY25" s="70"/>
      <c r="AZ25" s="70"/>
      <c r="BA25" s="70"/>
      <c r="BB25" s="70"/>
      <c r="BC25" s="70"/>
      <c r="BD25" s="69"/>
      <c r="BE25" s="68">
        <f>SUM(X25:AT25)</f>
        <v>46</v>
      </c>
      <c r="BF25" s="67">
        <f t="shared" si="5"/>
        <v>78</v>
      </c>
      <c r="BH25" s="433"/>
      <c r="BI25" s="434"/>
      <c r="BJ25" s="435"/>
      <c r="BK25" s="433"/>
    </row>
    <row r="26" spans="1:63" ht="19.5" customHeight="1" thickBot="1">
      <c r="A26" s="772" t="s">
        <v>33</v>
      </c>
      <c r="B26" s="427" t="s">
        <v>195</v>
      </c>
      <c r="C26" s="88">
        <f t="shared" si="3"/>
        <v>88</v>
      </c>
      <c r="D26" s="87">
        <f t="shared" si="4"/>
        <v>32</v>
      </c>
      <c r="E26" s="84">
        <v>2</v>
      </c>
      <c r="F26" s="84">
        <v>2</v>
      </c>
      <c r="G26" s="84">
        <v>2</v>
      </c>
      <c r="H26" s="84">
        <v>2</v>
      </c>
      <c r="I26" s="84">
        <v>2</v>
      </c>
      <c r="J26" s="84">
        <v>2</v>
      </c>
      <c r="K26" s="84">
        <v>2</v>
      </c>
      <c r="L26" s="84">
        <v>2</v>
      </c>
      <c r="M26" s="84">
        <v>2</v>
      </c>
      <c r="N26" s="84">
        <v>2</v>
      </c>
      <c r="O26" s="84">
        <v>2</v>
      </c>
      <c r="P26" s="84">
        <v>2</v>
      </c>
      <c r="Q26" s="84">
        <v>2</v>
      </c>
      <c r="R26" s="84">
        <v>2</v>
      </c>
      <c r="S26" s="83"/>
      <c r="T26" s="84">
        <v>2</v>
      </c>
      <c r="U26" s="84">
        <v>2</v>
      </c>
      <c r="V26" s="80"/>
      <c r="W26" s="79"/>
      <c r="X26" s="74">
        <v>2</v>
      </c>
      <c r="Y26" s="74">
        <v>2</v>
      </c>
      <c r="Z26" s="74">
        <v>2</v>
      </c>
      <c r="AA26" s="74">
        <v>2</v>
      </c>
      <c r="AB26" s="74">
        <v>2</v>
      </c>
      <c r="AC26" s="74">
        <v>2</v>
      </c>
      <c r="AD26" s="74">
        <v>2</v>
      </c>
      <c r="AE26" s="74">
        <v>2</v>
      </c>
      <c r="AF26" s="74">
        <v>2</v>
      </c>
      <c r="AG26" s="74">
        <v>2</v>
      </c>
      <c r="AH26" s="74">
        <v>2</v>
      </c>
      <c r="AI26" s="74">
        <v>2</v>
      </c>
      <c r="AJ26" s="74">
        <v>2</v>
      </c>
      <c r="AK26" s="74">
        <v>2</v>
      </c>
      <c r="AL26" s="74">
        <v>2</v>
      </c>
      <c r="AM26" s="74">
        <v>2</v>
      </c>
      <c r="AN26" s="74">
        <v>2</v>
      </c>
      <c r="AO26" s="74">
        <v>2</v>
      </c>
      <c r="AP26" s="74">
        <v>2</v>
      </c>
      <c r="AQ26" s="74">
        <v>2</v>
      </c>
      <c r="AR26" s="74">
        <v>2</v>
      </c>
      <c r="AS26" s="74">
        <v>2</v>
      </c>
      <c r="AT26" s="224">
        <v>2</v>
      </c>
      <c r="AU26" s="436">
        <v>10</v>
      </c>
      <c r="AV26" s="437"/>
      <c r="AW26" s="70"/>
      <c r="AX26" s="70"/>
      <c r="AY26" s="70"/>
      <c r="AZ26" s="70"/>
      <c r="BA26" s="70"/>
      <c r="BB26" s="70"/>
      <c r="BC26" s="70"/>
      <c r="BD26" s="69"/>
      <c r="BE26" s="68">
        <f>SUM(X26:AU26)</f>
        <v>56</v>
      </c>
      <c r="BF26" s="67">
        <f t="shared" si="5"/>
        <v>88</v>
      </c>
      <c r="BH26" s="431"/>
      <c r="BI26" s="431"/>
      <c r="BJ26" s="431"/>
      <c r="BK26" s="431"/>
    </row>
    <row r="27" spans="1:63" ht="24.75" customHeight="1" thickBot="1">
      <c r="A27" s="734"/>
      <c r="B27" s="427" t="s">
        <v>136</v>
      </c>
      <c r="C27" s="88">
        <f t="shared" si="3"/>
        <v>2</v>
      </c>
      <c r="D27" s="87">
        <f t="shared" si="4"/>
        <v>0</v>
      </c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3"/>
      <c r="T27" s="84"/>
      <c r="U27" s="84"/>
      <c r="V27" s="80"/>
      <c r="W27" s="79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224"/>
      <c r="AU27" s="436">
        <v>2</v>
      </c>
      <c r="AV27" s="437"/>
      <c r="AW27" s="70"/>
      <c r="AX27" s="70"/>
      <c r="AY27" s="70"/>
      <c r="AZ27" s="70"/>
      <c r="BA27" s="70"/>
      <c r="BB27" s="70"/>
      <c r="BC27" s="70"/>
      <c r="BD27" s="69"/>
      <c r="BE27" s="68">
        <f>SUM(X27:AU27)</f>
        <v>2</v>
      </c>
      <c r="BF27" s="67">
        <f t="shared" si="5"/>
        <v>2</v>
      </c>
      <c r="BH27" s="431"/>
      <c r="BI27" s="431"/>
      <c r="BJ27" s="431"/>
      <c r="BK27" s="431"/>
    </row>
    <row r="28" spans="1:63" ht="23.25" customHeight="1" thickBot="1">
      <c r="A28" s="772" t="s">
        <v>35</v>
      </c>
      <c r="B28" s="427" t="s">
        <v>37</v>
      </c>
      <c r="C28" s="88">
        <f t="shared" si="3"/>
        <v>88</v>
      </c>
      <c r="D28" s="87">
        <f t="shared" si="4"/>
        <v>32</v>
      </c>
      <c r="E28" s="84">
        <v>2</v>
      </c>
      <c r="F28" s="84">
        <v>2</v>
      </c>
      <c r="G28" s="84">
        <v>2</v>
      </c>
      <c r="H28" s="84">
        <v>2</v>
      </c>
      <c r="I28" s="84">
        <v>2</v>
      </c>
      <c r="J28" s="84">
        <v>2</v>
      </c>
      <c r="K28" s="84">
        <v>2</v>
      </c>
      <c r="L28" s="84">
        <v>2</v>
      </c>
      <c r="M28" s="84">
        <v>2</v>
      </c>
      <c r="N28" s="84">
        <v>2</v>
      </c>
      <c r="O28" s="84">
        <v>2</v>
      </c>
      <c r="P28" s="84">
        <v>2</v>
      </c>
      <c r="Q28" s="84">
        <v>2</v>
      </c>
      <c r="R28" s="84">
        <v>2</v>
      </c>
      <c r="S28" s="83"/>
      <c r="T28" s="84">
        <v>2</v>
      </c>
      <c r="U28" s="84">
        <v>2</v>
      </c>
      <c r="V28" s="80"/>
      <c r="W28" s="79"/>
      <c r="X28" s="74">
        <v>2</v>
      </c>
      <c r="Y28" s="74">
        <v>2</v>
      </c>
      <c r="Z28" s="74">
        <v>2</v>
      </c>
      <c r="AA28" s="74">
        <v>2</v>
      </c>
      <c r="AB28" s="74">
        <v>2</v>
      </c>
      <c r="AC28" s="74">
        <v>2</v>
      </c>
      <c r="AD28" s="74">
        <v>2</v>
      </c>
      <c r="AE28" s="74">
        <v>2</v>
      </c>
      <c r="AF28" s="74">
        <v>2</v>
      </c>
      <c r="AG28" s="74">
        <v>2</v>
      </c>
      <c r="AH28" s="74">
        <v>2</v>
      </c>
      <c r="AI28" s="74">
        <v>2</v>
      </c>
      <c r="AJ28" s="74">
        <v>2</v>
      </c>
      <c r="AK28" s="74">
        <v>2</v>
      </c>
      <c r="AL28" s="74">
        <v>2</v>
      </c>
      <c r="AM28" s="74">
        <v>2</v>
      </c>
      <c r="AN28" s="74">
        <v>2</v>
      </c>
      <c r="AO28" s="74">
        <v>2</v>
      </c>
      <c r="AP28" s="74">
        <v>2</v>
      </c>
      <c r="AQ28" s="74">
        <v>2</v>
      </c>
      <c r="AR28" s="74">
        <v>2</v>
      </c>
      <c r="AS28" s="74">
        <v>2</v>
      </c>
      <c r="AT28" s="224">
        <v>2</v>
      </c>
      <c r="AU28" s="436">
        <v>10</v>
      </c>
      <c r="AV28" s="437"/>
      <c r="AW28" s="70"/>
      <c r="AX28" s="70"/>
      <c r="AY28" s="70"/>
      <c r="AZ28" s="70"/>
      <c r="BA28" s="70"/>
      <c r="BB28" s="70"/>
      <c r="BC28" s="70"/>
      <c r="BD28" s="69"/>
      <c r="BE28" s="68">
        <f>SUM(X28:AU28)</f>
        <v>56</v>
      </c>
      <c r="BF28" s="67">
        <f t="shared" si="5"/>
        <v>88</v>
      </c>
      <c r="BH28" s="431"/>
      <c r="BI28" s="431"/>
      <c r="BJ28" s="431"/>
      <c r="BK28" s="431"/>
    </row>
    <row r="29" spans="1:63" ht="23.25" customHeight="1" thickBot="1">
      <c r="A29" s="734"/>
      <c r="B29" s="427" t="s">
        <v>136</v>
      </c>
      <c r="C29" s="88">
        <f t="shared" si="3"/>
        <v>2</v>
      </c>
      <c r="D29" s="87">
        <f t="shared" si="4"/>
        <v>0</v>
      </c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3"/>
      <c r="T29" s="84"/>
      <c r="U29" s="84"/>
      <c r="V29" s="80"/>
      <c r="W29" s="79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224"/>
      <c r="AU29" s="438">
        <v>2</v>
      </c>
      <c r="AV29" s="437"/>
      <c r="AW29" s="70"/>
      <c r="AX29" s="70"/>
      <c r="AY29" s="70"/>
      <c r="AZ29" s="70"/>
      <c r="BA29" s="70"/>
      <c r="BB29" s="70"/>
      <c r="BC29" s="70"/>
      <c r="BD29" s="69"/>
      <c r="BE29" s="68">
        <f>SUM(X29:AU29)</f>
        <v>2</v>
      </c>
      <c r="BF29" s="67">
        <f t="shared" si="5"/>
        <v>2</v>
      </c>
      <c r="BH29" s="431"/>
      <c r="BI29" s="431"/>
      <c r="BJ29" s="431"/>
      <c r="BK29" s="431"/>
    </row>
    <row r="30" spans="1:63" ht="23.25" customHeight="1" thickBot="1">
      <c r="A30" s="189" t="s">
        <v>44</v>
      </c>
      <c r="B30" s="427" t="s">
        <v>66</v>
      </c>
      <c r="C30" s="88">
        <f t="shared" si="3"/>
        <v>46</v>
      </c>
      <c r="D30" s="87">
        <f t="shared" si="4"/>
        <v>0</v>
      </c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3"/>
      <c r="T30" s="84"/>
      <c r="U30" s="84"/>
      <c r="V30" s="80"/>
      <c r="W30" s="79"/>
      <c r="X30" s="74">
        <v>2</v>
      </c>
      <c r="Y30" s="74">
        <v>2</v>
      </c>
      <c r="Z30" s="74">
        <v>2</v>
      </c>
      <c r="AA30" s="74">
        <v>2</v>
      </c>
      <c r="AB30" s="74">
        <v>2</v>
      </c>
      <c r="AC30" s="74">
        <v>2</v>
      </c>
      <c r="AD30" s="74">
        <v>2</v>
      </c>
      <c r="AE30" s="74">
        <v>2</v>
      </c>
      <c r="AF30" s="74">
        <v>2</v>
      </c>
      <c r="AG30" s="74">
        <v>2</v>
      </c>
      <c r="AH30" s="74">
        <v>2</v>
      </c>
      <c r="AI30" s="74">
        <v>2</v>
      </c>
      <c r="AJ30" s="74">
        <v>2</v>
      </c>
      <c r="AK30" s="74">
        <v>2</v>
      </c>
      <c r="AL30" s="74">
        <v>2</v>
      </c>
      <c r="AM30" s="74">
        <v>2</v>
      </c>
      <c r="AN30" s="74">
        <v>2</v>
      </c>
      <c r="AO30" s="74">
        <v>2</v>
      </c>
      <c r="AP30" s="74">
        <v>2</v>
      </c>
      <c r="AQ30" s="74">
        <v>2</v>
      </c>
      <c r="AR30" s="74">
        <v>2</v>
      </c>
      <c r="AS30" s="74">
        <v>2</v>
      </c>
      <c r="AT30" s="439">
        <v>2</v>
      </c>
      <c r="AU30" s="423"/>
      <c r="AV30" s="437"/>
      <c r="AW30" s="70"/>
      <c r="AX30" s="70"/>
      <c r="AY30" s="70"/>
      <c r="AZ30" s="70"/>
      <c r="BA30" s="70"/>
      <c r="BB30" s="70"/>
      <c r="BC30" s="70"/>
      <c r="BD30" s="69"/>
      <c r="BE30" s="68">
        <f>SUM(X30:AT30)</f>
        <v>46</v>
      </c>
      <c r="BF30" s="67">
        <f t="shared" si="5"/>
        <v>46</v>
      </c>
    </row>
    <row r="31" spans="1:63" ht="33" customHeight="1" thickBot="1">
      <c r="A31" s="772" t="s">
        <v>39</v>
      </c>
      <c r="B31" s="427" t="s">
        <v>196</v>
      </c>
      <c r="C31" s="88">
        <f t="shared" si="3"/>
        <v>88</v>
      </c>
      <c r="D31" s="87">
        <f t="shared" si="4"/>
        <v>32</v>
      </c>
      <c r="E31" s="84">
        <v>2</v>
      </c>
      <c r="F31" s="84">
        <v>2</v>
      </c>
      <c r="G31" s="84">
        <v>2</v>
      </c>
      <c r="H31" s="84">
        <v>2</v>
      </c>
      <c r="I31" s="84">
        <v>2</v>
      </c>
      <c r="J31" s="84">
        <v>2</v>
      </c>
      <c r="K31" s="84">
        <v>2</v>
      </c>
      <c r="L31" s="84">
        <v>2</v>
      </c>
      <c r="M31" s="84">
        <v>2</v>
      </c>
      <c r="N31" s="84">
        <v>2</v>
      </c>
      <c r="O31" s="84">
        <v>2</v>
      </c>
      <c r="P31" s="84">
        <v>2</v>
      </c>
      <c r="Q31" s="84">
        <v>2</v>
      </c>
      <c r="R31" s="84">
        <v>2</v>
      </c>
      <c r="S31" s="83"/>
      <c r="T31" s="84">
        <v>2</v>
      </c>
      <c r="U31" s="84">
        <v>2</v>
      </c>
      <c r="V31" s="80"/>
      <c r="W31" s="79"/>
      <c r="X31" s="74">
        <v>2</v>
      </c>
      <c r="Y31" s="74">
        <v>2</v>
      </c>
      <c r="Z31" s="74">
        <v>2</v>
      </c>
      <c r="AA31" s="74">
        <v>2</v>
      </c>
      <c r="AB31" s="74">
        <v>2</v>
      </c>
      <c r="AC31" s="74">
        <v>2</v>
      </c>
      <c r="AD31" s="74">
        <v>2</v>
      </c>
      <c r="AE31" s="74">
        <v>2</v>
      </c>
      <c r="AF31" s="74">
        <v>2</v>
      </c>
      <c r="AG31" s="74">
        <v>2</v>
      </c>
      <c r="AH31" s="74">
        <v>2</v>
      </c>
      <c r="AI31" s="74">
        <v>2</v>
      </c>
      <c r="AJ31" s="74">
        <v>2</v>
      </c>
      <c r="AK31" s="74">
        <v>2</v>
      </c>
      <c r="AL31" s="74">
        <v>2</v>
      </c>
      <c r="AM31" s="74">
        <v>2</v>
      </c>
      <c r="AN31" s="74">
        <v>2</v>
      </c>
      <c r="AO31" s="74">
        <v>2</v>
      </c>
      <c r="AP31" s="74">
        <v>2</v>
      </c>
      <c r="AQ31" s="74">
        <v>2</v>
      </c>
      <c r="AR31" s="74">
        <v>2</v>
      </c>
      <c r="AS31" s="74">
        <v>2</v>
      </c>
      <c r="AT31" s="224">
        <v>2</v>
      </c>
      <c r="AU31" s="436">
        <v>10</v>
      </c>
      <c r="AV31" s="437"/>
      <c r="AW31" s="70"/>
      <c r="AX31" s="70"/>
      <c r="AY31" s="70"/>
      <c r="AZ31" s="70"/>
      <c r="BA31" s="70"/>
      <c r="BB31" s="70"/>
      <c r="BC31" s="70"/>
      <c r="BD31" s="69"/>
      <c r="BE31" s="68">
        <f>SUM(X31:AU31)</f>
        <v>56</v>
      </c>
      <c r="BF31" s="67">
        <f t="shared" si="5"/>
        <v>88</v>
      </c>
    </row>
    <row r="32" spans="1:63" ht="29.25" customHeight="1" thickBot="1">
      <c r="A32" s="773"/>
      <c r="B32" s="427" t="s">
        <v>136</v>
      </c>
      <c r="C32" s="88">
        <f t="shared" si="3"/>
        <v>2</v>
      </c>
      <c r="D32" s="87">
        <f t="shared" si="4"/>
        <v>0</v>
      </c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3"/>
      <c r="T32" s="84"/>
      <c r="U32" s="84"/>
      <c r="V32" s="80"/>
      <c r="W32" s="79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224"/>
      <c r="AU32" s="438">
        <v>2</v>
      </c>
      <c r="AV32" s="437"/>
      <c r="AW32" s="70"/>
      <c r="AX32" s="70"/>
      <c r="AY32" s="70"/>
      <c r="AZ32" s="70"/>
      <c r="BA32" s="70"/>
      <c r="BB32" s="70"/>
      <c r="BC32" s="70"/>
      <c r="BD32" s="69"/>
      <c r="BE32" s="68">
        <f>SUM(X32:AU32)</f>
        <v>2</v>
      </c>
      <c r="BF32" s="67">
        <f t="shared" si="5"/>
        <v>2</v>
      </c>
    </row>
    <row r="33" spans="1:58" ht="60.6" customHeight="1" thickBot="1">
      <c r="A33" s="724" t="s">
        <v>140</v>
      </c>
      <c r="B33" s="725"/>
      <c r="C33" s="174">
        <f>SUM(C34:C40)</f>
        <v>458</v>
      </c>
      <c r="D33" s="364">
        <f>SUM(D34:D40)</f>
        <v>192</v>
      </c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1"/>
      <c r="S33" s="86"/>
      <c r="T33" s="172"/>
      <c r="U33" s="172"/>
      <c r="V33" s="169"/>
      <c r="W33" s="169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4"/>
      <c r="AJ33" s="164"/>
      <c r="AK33" s="164"/>
      <c r="AL33" s="164"/>
      <c r="AM33" s="164"/>
      <c r="AN33" s="164"/>
      <c r="AO33" s="164"/>
      <c r="AP33" s="164"/>
      <c r="AQ33" s="164"/>
      <c r="AR33" s="164"/>
      <c r="AS33" s="440"/>
      <c r="AT33" s="440"/>
      <c r="AU33" s="441"/>
      <c r="AV33" s="430"/>
      <c r="AW33" s="70"/>
      <c r="AX33" s="70"/>
      <c r="AY33" s="70"/>
      <c r="AZ33" s="70"/>
      <c r="BA33" s="70"/>
      <c r="BB33" s="70"/>
      <c r="BC33" s="70"/>
      <c r="BD33" s="69"/>
      <c r="BE33" s="163">
        <f>SUM(BE34:BE40)</f>
        <v>312</v>
      </c>
      <c r="BF33" s="369">
        <f>SUM(BF34:BF40)</f>
        <v>458</v>
      </c>
    </row>
    <row r="34" spans="1:58" ht="34.15" customHeight="1" thickBot="1">
      <c r="A34" s="479" t="s">
        <v>54</v>
      </c>
      <c r="B34" s="158" t="s">
        <v>74</v>
      </c>
      <c r="C34" s="88">
        <f>D34+BE34</f>
        <v>110</v>
      </c>
      <c r="D34" s="87">
        <f>SUM(E34:U34)</f>
        <v>64</v>
      </c>
      <c r="E34" s="84">
        <v>4</v>
      </c>
      <c r="F34" s="84">
        <v>4</v>
      </c>
      <c r="G34" s="84">
        <v>4</v>
      </c>
      <c r="H34" s="84">
        <v>4</v>
      </c>
      <c r="I34" s="84">
        <v>4</v>
      </c>
      <c r="J34" s="84">
        <v>4</v>
      </c>
      <c r="K34" s="84">
        <v>4</v>
      </c>
      <c r="L34" s="84">
        <v>4</v>
      </c>
      <c r="M34" s="84">
        <v>4</v>
      </c>
      <c r="N34" s="84">
        <v>4</v>
      </c>
      <c r="O34" s="84">
        <v>4</v>
      </c>
      <c r="P34" s="84">
        <v>4</v>
      </c>
      <c r="Q34" s="84">
        <v>4</v>
      </c>
      <c r="R34" s="84">
        <v>4</v>
      </c>
      <c r="S34" s="83"/>
      <c r="T34" s="84">
        <v>4</v>
      </c>
      <c r="U34" s="84">
        <v>4</v>
      </c>
      <c r="V34" s="80"/>
      <c r="W34" s="79"/>
      <c r="X34" s="74">
        <v>2</v>
      </c>
      <c r="Y34" s="74">
        <v>2</v>
      </c>
      <c r="Z34" s="74">
        <v>2</v>
      </c>
      <c r="AA34" s="74">
        <v>2</v>
      </c>
      <c r="AB34" s="74">
        <v>2</v>
      </c>
      <c r="AC34" s="74">
        <v>2</v>
      </c>
      <c r="AD34" s="74">
        <v>2</v>
      </c>
      <c r="AE34" s="74">
        <v>2</v>
      </c>
      <c r="AF34" s="74">
        <v>2</v>
      </c>
      <c r="AG34" s="74">
        <v>2</v>
      </c>
      <c r="AH34" s="74">
        <v>2</v>
      </c>
      <c r="AI34" s="74">
        <v>2</v>
      </c>
      <c r="AJ34" s="74">
        <v>2</v>
      </c>
      <c r="AK34" s="74">
        <v>2</v>
      </c>
      <c r="AL34" s="74">
        <v>2</v>
      </c>
      <c r="AM34" s="74">
        <v>2</v>
      </c>
      <c r="AN34" s="74">
        <v>2</v>
      </c>
      <c r="AO34" s="74">
        <v>2</v>
      </c>
      <c r="AP34" s="74">
        <v>2</v>
      </c>
      <c r="AQ34" s="74">
        <v>2</v>
      </c>
      <c r="AR34" s="74">
        <v>2</v>
      </c>
      <c r="AS34" s="74">
        <v>2</v>
      </c>
      <c r="AT34" s="74">
        <v>2</v>
      </c>
      <c r="AU34" s="442"/>
      <c r="AV34" s="430"/>
      <c r="AW34" s="70"/>
      <c r="AX34" s="70"/>
      <c r="AY34" s="70"/>
      <c r="AZ34" s="70"/>
      <c r="BA34" s="70"/>
      <c r="BB34" s="70"/>
      <c r="BC34" s="70"/>
      <c r="BD34" s="69"/>
      <c r="BE34" s="68">
        <f t="shared" ref="BE34:BE39" si="6">SUM(X34:AT34)</f>
        <v>46</v>
      </c>
      <c r="BF34" s="67">
        <f>D34+BE34</f>
        <v>110</v>
      </c>
    </row>
    <row r="35" spans="1:58" ht="34.15" customHeight="1" thickBot="1">
      <c r="A35" s="479" t="s">
        <v>55</v>
      </c>
      <c r="B35" s="158" t="s">
        <v>197</v>
      </c>
      <c r="C35" s="88"/>
      <c r="D35" s="87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3"/>
      <c r="T35" s="84"/>
      <c r="U35" s="84"/>
      <c r="V35" s="80"/>
      <c r="W35" s="79"/>
      <c r="X35" s="74">
        <v>2</v>
      </c>
      <c r="Y35" s="74">
        <v>2</v>
      </c>
      <c r="Z35" s="74">
        <v>2</v>
      </c>
      <c r="AA35" s="74">
        <v>2</v>
      </c>
      <c r="AB35" s="74">
        <v>2</v>
      </c>
      <c r="AC35" s="74">
        <v>2</v>
      </c>
      <c r="AD35" s="74">
        <v>2</v>
      </c>
      <c r="AE35" s="74">
        <v>2</v>
      </c>
      <c r="AF35" s="74">
        <v>2</v>
      </c>
      <c r="AG35" s="74">
        <v>2</v>
      </c>
      <c r="AH35" s="74">
        <v>2</v>
      </c>
      <c r="AI35" s="74">
        <v>2</v>
      </c>
      <c r="AJ35" s="74">
        <v>2</v>
      </c>
      <c r="AK35" s="74">
        <v>2</v>
      </c>
      <c r="AL35" s="74">
        <v>2</v>
      </c>
      <c r="AM35" s="74">
        <v>2</v>
      </c>
      <c r="AN35" s="74">
        <v>2</v>
      </c>
      <c r="AO35" s="74">
        <v>2</v>
      </c>
      <c r="AP35" s="74">
        <v>2</v>
      </c>
      <c r="AQ35" s="74">
        <v>2</v>
      </c>
      <c r="AR35" s="74">
        <v>2</v>
      </c>
      <c r="AS35" s="74">
        <v>2</v>
      </c>
      <c r="AT35" s="74">
        <v>2</v>
      </c>
      <c r="AU35" s="442"/>
      <c r="AV35" s="430"/>
      <c r="AW35" s="70"/>
      <c r="AX35" s="70"/>
      <c r="AY35" s="70"/>
      <c r="AZ35" s="70"/>
      <c r="BA35" s="70"/>
      <c r="BB35" s="70"/>
      <c r="BC35" s="70"/>
      <c r="BD35" s="69"/>
      <c r="BE35" s="68">
        <f t="shared" si="6"/>
        <v>46</v>
      </c>
      <c r="BF35" s="67"/>
    </row>
    <row r="36" spans="1:58" ht="63" customHeight="1" thickBot="1">
      <c r="A36" s="90" t="s">
        <v>75</v>
      </c>
      <c r="B36" s="89" t="s">
        <v>76</v>
      </c>
      <c r="C36" s="88">
        <f>D36+BE36</f>
        <v>94</v>
      </c>
      <c r="D36" s="87">
        <f>SUM(E36:U36)</f>
        <v>48</v>
      </c>
      <c r="E36" s="84">
        <v>3</v>
      </c>
      <c r="F36" s="84">
        <v>3</v>
      </c>
      <c r="G36" s="84">
        <v>3</v>
      </c>
      <c r="H36" s="84">
        <v>3</v>
      </c>
      <c r="I36" s="84">
        <v>3</v>
      </c>
      <c r="J36" s="84">
        <v>3</v>
      </c>
      <c r="K36" s="84">
        <v>3</v>
      </c>
      <c r="L36" s="84">
        <v>3</v>
      </c>
      <c r="M36" s="84">
        <v>3</v>
      </c>
      <c r="N36" s="84">
        <v>3</v>
      </c>
      <c r="O36" s="84">
        <v>3</v>
      </c>
      <c r="P36" s="84">
        <v>3</v>
      </c>
      <c r="Q36" s="84">
        <v>3</v>
      </c>
      <c r="R36" s="84">
        <v>3</v>
      </c>
      <c r="S36" s="83"/>
      <c r="T36" s="84">
        <v>3</v>
      </c>
      <c r="U36" s="84">
        <v>3</v>
      </c>
      <c r="V36" s="80"/>
      <c r="W36" s="79"/>
      <c r="X36" s="74">
        <v>2</v>
      </c>
      <c r="Y36" s="74">
        <v>2</v>
      </c>
      <c r="Z36" s="74">
        <v>2</v>
      </c>
      <c r="AA36" s="74">
        <v>2</v>
      </c>
      <c r="AB36" s="74">
        <v>2</v>
      </c>
      <c r="AC36" s="74">
        <v>2</v>
      </c>
      <c r="AD36" s="74">
        <v>2</v>
      </c>
      <c r="AE36" s="74">
        <v>2</v>
      </c>
      <c r="AF36" s="74">
        <v>2</v>
      </c>
      <c r="AG36" s="74">
        <v>2</v>
      </c>
      <c r="AH36" s="74">
        <v>2</v>
      </c>
      <c r="AI36" s="74">
        <v>2</v>
      </c>
      <c r="AJ36" s="74">
        <v>2</v>
      </c>
      <c r="AK36" s="74">
        <v>2</v>
      </c>
      <c r="AL36" s="74">
        <v>2</v>
      </c>
      <c r="AM36" s="74">
        <v>2</v>
      </c>
      <c r="AN36" s="74">
        <v>2</v>
      </c>
      <c r="AO36" s="74">
        <v>2</v>
      </c>
      <c r="AP36" s="74">
        <v>2</v>
      </c>
      <c r="AQ36" s="74">
        <v>2</v>
      </c>
      <c r="AR36" s="74">
        <v>2</v>
      </c>
      <c r="AS36" s="74">
        <v>2</v>
      </c>
      <c r="AT36" s="74">
        <v>2</v>
      </c>
      <c r="AU36" s="442"/>
      <c r="AV36" s="430"/>
      <c r="AW36" s="70"/>
      <c r="AX36" s="70"/>
      <c r="AY36" s="70"/>
      <c r="AZ36" s="70"/>
      <c r="BA36" s="70"/>
      <c r="BB36" s="70"/>
      <c r="BC36" s="70"/>
      <c r="BD36" s="69"/>
      <c r="BE36" s="68">
        <f t="shared" si="6"/>
        <v>46</v>
      </c>
      <c r="BF36" s="67">
        <f>D36+BE36</f>
        <v>94</v>
      </c>
    </row>
    <row r="37" spans="1:58" ht="34.9" customHeight="1" thickBot="1">
      <c r="A37" s="90" t="s">
        <v>77</v>
      </c>
      <c r="B37" s="89" t="s">
        <v>78</v>
      </c>
      <c r="C37" s="88">
        <f>D37+BE37</f>
        <v>78</v>
      </c>
      <c r="D37" s="87">
        <f>SUM(E37:U37)</f>
        <v>32</v>
      </c>
      <c r="E37" s="84">
        <v>2</v>
      </c>
      <c r="F37" s="84">
        <v>2</v>
      </c>
      <c r="G37" s="84">
        <v>2</v>
      </c>
      <c r="H37" s="84">
        <v>2</v>
      </c>
      <c r="I37" s="84">
        <v>2</v>
      </c>
      <c r="J37" s="84">
        <v>2</v>
      </c>
      <c r="K37" s="84">
        <v>2</v>
      </c>
      <c r="L37" s="84">
        <v>2</v>
      </c>
      <c r="M37" s="84">
        <v>2</v>
      </c>
      <c r="N37" s="84">
        <v>2</v>
      </c>
      <c r="O37" s="84">
        <v>2</v>
      </c>
      <c r="P37" s="84">
        <v>2</v>
      </c>
      <c r="Q37" s="84">
        <v>2</v>
      </c>
      <c r="R37" s="84">
        <v>2</v>
      </c>
      <c r="S37" s="83"/>
      <c r="T37" s="84">
        <v>2</v>
      </c>
      <c r="U37" s="84">
        <v>2</v>
      </c>
      <c r="V37" s="80"/>
      <c r="W37" s="79"/>
      <c r="X37" s="74">
        <v>2</v>
      </c>
      <c r="Y37" s="74">
        <v>2</v>
      </c>
      <c r="Z37" s="74">
        <v>2</v>
      </c>
      <c r="AA37" s="74">
        <v>2</v>
      </c>
      <c r="AB37" s="74">
        <v>2</v>
      </c>
      <c r="AC37" s="74">
        <v>2</v>
      </c>
      <c r="AD37" s="74">
        <v>2</v>
      </c>
      <c r="AE37" s="74">
        <v>2</v>
      </c>
      <c r="AF37" s="74">
        <v>2</v>
      </c>
      <c r="AG37" s="74">
        <v>2</v>
      </c>
      <c r="AH37" s="74">
        <v>2</v>
      </c>
      <c r="AI37" s="74">
        <v>2</v>
      </c>
      <c r="AJ37" s="74">
        <v>2</v>
      </c>
      <c r="AK37" s="74">
        <v>2</v>
      </c>
      <c r="AL37" s="74">
        <v>2</v>
      </c>
      <c r="AM37" s="74">
        <v>2</v>
      </c>
      <c r="AN37" s="74">
        <v>2</v>
      </c>
      <c r="AO37" s="74">
        <v>2</v>
      </c>
      <c r="AP37" s="74">
        <v>2</v>
      </c>
      <c r="AQ37" s="74">
        <v>2</v>
      </c>
      <c r="AR37" s="74">
        <v>2</v>
      </c>
      <c r="AS37" s="74">
        <v>2</v>
      </c>
      <c r="AT37" s="74">
        <v>2</v>
      </c>
      <c r="AU37" s="442"/>
      <c r="AV37" s="430"/>
      <c r="AW37" s="70"/>
      <c r="AX37" s="70"/>
      <c r="AY37" s="70"/>
      <c r="AZ37" s="70"/>
      <c r="BA37" s="70"/>
      <c r="BB37" s="70"/>
      <c r="BC37" s="70"/>
      <c r="BD37" s="69"/>
      <c r="BE37" s="68">
        <f t="shared" si="6"/>
        <v>46</v>
      </c>
      <c r="BF37" s="67">
        <f>D37+BE37</f>
        <v>78</v>
      </c>
    </row>
    <row r="38" spans="1:58" ht="34.15" customHeight="1" thickBot="1">
      <c r="A38" s="90" t="s">
        <v>81</v>
      </c>
      <c r="B38" s="89" t="s">
        <v>82</v>
      </c>
      <c r="C38" s="88">
        <f>D38+BE38</f>
        <v>94</v>
      </c>
      <c r="D38" s="87">
        <f>SUM(E38:U38)</f>
        <v>48</v>
      </c>
      <c r="E38" s="84">
        <v>3</v>
      </c>
      <c r="F38" s="84">
        <v>3</v>
      </c>
      <c r="G38" s="84">
        <v>3</v>
      </c>
      <c r="H38" s="84">
        <v>3</v>
      </c>
      <c r="I38" s="84">
        <v>3</v>
      </c>
      <c r="J38" s="84">
        <v>3</v>
      </c>
      <c r="K38" s="84">
        <v>3</v>
      </c>
      <c r="L38" s="84">
        <v>3</v>
      </c>
      <c r="M38" s="84">
        <v>3</v>
      </c>
      <c r="N38" s="84">
        <v>3</v>
      </c>
      <c r="O38" s="84">
        <v>3</v>
      </c>
      <c r="P38" s="84">
        <v>3</v>
      </c>
      <c r="Q38" s="84">
        <v>3</v>
      </c>
      <c r="R38" s="82">
        <v>3</v>
      </c>
      <c r="S38" s="83"/>
      <c r="T38" s="84">
        <v>3</v>
      </c>
      <c r="U38" s="84">
        <v>3</v>
      </c>
      <c r="V38" s="80"/>
      <c r="W38" s="79"/>
      <c r="X38" s="74">
        <v>2</v>
      </c>
      <c r="Y38" s="74">
        <v>2</v>
      </c>
      <c r="Z38" s="74">
        <v>2</v>
      </c>
      <c r="AA38" s="74">
        <v>2</v>
      </c>
      <c r="AB38" s="74">
        <v>2</v>
      </c>
      <c r="AC38" s="74">
        <v>2</v>
      </c>
      <c r="AD38" s="74">
        <v>2</v>
      </c>
      <c r="AE38" s="74">
        <v>2</v>
      </c>
      <c r="AF38" s="74">
        <v>2</v>
      </c>
      <c r="AG38" s="74">
        <v>2</v>
      </c>
      <c r="AH38" s="74">
        <v>2</v>
      </c>
      <c r="AI38" s="74">
        <v>2</v>
      </c>
      <c r="AJ38" s="74">
        <v>2</v>
      </c>
      <c r="AK38" s="74">
        <v>2</v>
      </c>
      <c r="AL38" s="74">
        <v>2</v>
      </c>
      <c r="AM38" s="74">
        <v>2</v>
      </c>
      <c r="AN38" s="74">
        <v>2</v>
      </c>
      <c r="AO38" s="74">
        <v>2</v>
      </c>
      <c r="AP38" s="74">
        <v>2</v>
      </c>
      <c r="AQ38" s="74">
        <v>2</v>
      </c>
      <c r="AR38" s="74">
        <v>2</v>
      </c>
      <c r="AS38" s="74">
        <v>2</v>
      </c>
      <c r="AT38" s="74">
        <v>2</v>
      </c>
      <c r="AU38" s="442"/>
      <c r="AV38" s="430"/>
      <c r="AW38" s="70"/>
      <c r="AX38" s="70"/>
      <c r="AY38" s="70"/>
      <c r="AZ38" s="70"/>
      <c r="BA38" s="70"/>
      <c r="BB38" s="70"/>
      <c r="BC38" s="70"/>
      <c r="BD38" s="69"/>
      <c r="BE38" s="68">
        <f t="shared" si="6"/>
        <v>46</v>
      </c>
      <c r="BF38" s="67">
        <f>D38+BE38</f>
        <v>94</v>
      </c>
    </row>
    <row r="39" spans="1:58" ht="43.9" customHeight="1" thickBot="1">
      <c r="A39" s="90" t="s">
        <v>83</v>
      </c>
      <c r="B39" s="89" t="s">
        <v>98</v>
      </c>
      <c r="C39" s="88">
        <f>D39+BE39</f>
        <v>46</v>
      </c>
      <c r="D39" s="87">
        <f>SUM(E39:U39)</f>
        <v>0</v>
      </c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2"/>
      <c r="S39" s="83"/>
      <c r="T39" s="84"/>
      <c r="U39" s="84"/>
      <c r="V39" s="80"/>
      <c r="W39" s="79"/>
      <c r="X39" s="74">
        <v>2</v>
      </c>
      <c r="Y39" s="74">
        <v>2</v>
      </c>
      <c r="Z39" s="74">
        <v>2</v>
      </c>
      <c r="AA39" s="74">
        <v>2</v>
      </c>
      <c r="AB39" s="74">
        <v>2</v>
      </c>
      <c r="AC39" s="74">
        <v>2</v>
      </c>
      <c r="AD39" s="74">
        <v>2</v>
      </c>
      <c r="AE39" s="74">
        <v>2</v>
      </c>
      <c r="AF39" s="74">
        <v>2</v>
      </c>
      <c r="AG39" s="74">
        <v>2</v>
      </c>
      <c r="AH39" s="74">
        <v>2</v>
      </c>
      <c r="AI39" s="74">
        <v>2</v>
      </c>
      <c r="AJ39" s="74">
        <v>2</v>
      </c>
      <c r="AK39" s="74">
        <v>2</v>
      </c>
      <c r="AL39" s="74">
        <v>2</v>
      </c>
      <c r="AM39" s="74">
        <v>2</v>
      </c>
      <c r="AN39" s="74">
        <v>2</v>
      </c>
      <c r="AO39" s="74">
        <v>2</v>
      </c>
      <c r="AP39" s="74">
        <v>2</v>
      </c>
      <c r="AQ39" s="74">
        <v>2</v>
      </c>
      <c r="AR39" s="74">
        <v>2</v>
      </c>
      <c r="AS39" s="74">
        <v>2</v>
      </c>
      <c r="AT39" s="74">
        <v>2</v>
      </c>
      <c r="AU39" s="442"/>
      <c r="AV39" s="430"/>
      <c r="AW39" s="70"/>
      <c r="AX39" s="70"/>
      <c r="AY39" s="70"/>
      <c r="AZ39" s="70"/>
      <c r="BA39" s="70"/>
      <c r="BB39" s="70"/>
      <c r="BC39" s="70"/>
      <c r="BD39" s="69"/>
      <c r="BE39" s="68">
        <f t="shared" si="6"/>
        <v>46</v>
      </c>
      <c r="BF39" s="67">
        <f>D39+BE39</f>
        <v>46</v>
      </c>
    </row>
    <row r="40" spans="1:58" ht="33" customHeight="1" thickBot="1">
      <c r="A40" s="478" t="s">
        <v>85</v>
      </c>
      <c r="B40" s="103" t="s">
        <v>198</v>
      </c>
      <c r="C40" s="88">
        <f>D40+BE40</f>
        <v>36</v>
      </c>
      <c r="D40" s="87">
        <f>SUM(E40:U40)</f>
        <v>0</v>
      </c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2"/>
      <c r="S40" s="83"/>
      <c r="T40" s="84"/>
      <c r="U40" s="84"/>
      <c r="V40" s="80"/>
      <c r="W40" s="79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442"/>
      <c r="AV40" s="443">
        <v>36</v>
      </c>
      <c r="AW40" s="70"/>
      <c r="AX40" s="70"/>
      <c r="AY40" s="70"/>
      <c r="AZ40" s="70"/>
      <c r="BA40" s="70"/>
      <c r="BB40" s="70"/>
      <c r="BC40" s="70"/>
      <c r="BD40" s="69"/>
      <c r="BE40" s="68">
        <f>SUM(X40:AV40)</f>
        <v>36</v>
      </c>
      <c r="BF40" s="67">
        <f>D40+BE40</f>
        <v>36</v>
      </c>
    </row>
    <row r="41" spans="1:58" ht="56.45" customHeight="1" thickBot="1">
      <c r="A41" s="724" t="s">
        <v>183</v>
      </c>
      <c r="B41" s="725"/>
      <c r="C41" s="174">
        <f>SUM(C42)</f>
        <v>46</v>
      </c>
      <c r="D41" s="364">
        <f>SUM(D42)</f>
        <v>0</v>
      </c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72"/>
      <c r="Q41" s="172"/>
      <c r="R41" s="171"/>
      <c r="S41" s="86"/>
      <c r="T41" s="172"/>
      <c r="U41" s="172"/>
      <c r="V41" s="169"/>
      <c r="W41" s="169"/>
      <c r="X41" s="164"/>
      <c r="Y41" s="164"/>
      <c r="Z41" s="164"/>
      <c r="AA41" s="164"/>
      <c r="AB41" s="164"/>
      <c r="AC41" s="164"/>
      <c r="AD41" s="164"/>
      <c r="AE41" s="164"/>
      <c r="AF41" s="164"/>
      <c r="AG41" s="164"/>
      <c r="AH41" s="164"/>
      <c r="AI41" s="164"/>
      <c r="AJ41" s="164"/>
      <c r="AK41" s="164"/>
      <c r="AL41" s="164"/>
      <c r="AM41" s="164"/>
      <c r="AN41" s="164"/>
      <c r="AO41" s="164"/>
      <c r="AP41" s="164"/>
      <c r="AQ41" s="164"/>
      <c r="AR41" s="164"/>
      <c r="AS41" s="440"/>
      <c r="AT41" s="440"/>
      <c r="AU41" s="442"/>
      <c r="AV41" s="430"/>
      <c r="AW41" s="70"/>
      <c r="AX41" s="70"/>
      <c r="AY41" s="70"/>
      <c r="AZ41" s="70"/>
      <c r="BA41" s="70"/>
      <c r="BB41" s="70"/>
      <c r="BC41" s="70"/>
      <c r="BD41" s="69"/>
      <c r="BE41" s="163">
        <f>SUM(BE42)</f>
        <v>46</v>
      </c>
      <c r="BF41" s="369">
        <f>SUM(BF42)</f>
        <v>46</v>
      </c>
    </row>
    <row r="42" spans="1:58" ht="70.900000000000006" customHeight="1" thickBot="1">
      <c r="A42" s="90" t="s">
        <v>113</v>
      </c>
      <c r="B42" s="89" t="s">
        <v>203</v>
      </c>
      <c r="C42" s="88">
        <f>D42+BE42</f>
        <v>46</v>
      </c>
      <c r="D42" s="87">
        <f>SUM(E42:U42)</f>
        <v>0</v>
      </c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2"/>
      <c r="S42" s="83"/>
      <c r="T42" s="84"/>
      <c r="U42" s="84"/>
      <c r="V42" s="80"/>
      <c r="W42" s="79"/>
      <c r="X42" s="74">
        <v>2</v>
      </c>
      <c r="Y42" s="74">
        <v>2</v>
      </c>
      <c r="Z42" s="74">
        <v>2</v>
      </c>
      <c r="AA42" s="74">
        <v>2</v>
      </c>
      <c r="AB42" s="74">
        <v>2</v>
      </c>
      <c r="AC42" s="74">
        <v>2</v>
      </c>
      <c r="AD42" s="74">
        <v>2</v>
      </c>
      <c r="AE42" s="74">
        <v>2</v>
      </c>
      <c r="AF42" s="74">
        <v>2</v>
      </c>
      <c r="AG42" s="74">
        <v>2</v>
      </c>
      <c r="AH42" s="74">
        <v>2</v>
      </c>
      <c r="AI42" s="74">
        <v>2</v>
      </c>
      <c r="AJ42" s="74">
        <v>2</v>
      </c>
      <c r="AK42" s="74">
        <v>2</v>
      </c>
      <c r="AL42" s="74">
        <v>2</v>
      </c>
      <c r="AM42" s="74">
        <v>2</v>
      </c>
      <c r="AN42" s="74">
        <v>2</v>
      </c>
      <c r="AO42" s="74">
        <v>2</v>
      </c>
      <c r="AP42" s="74">
        <v>2</v>
      </c>
      <c r="AQ42" s="74">
        <v>2</v>
      </c>
      <c r="AR42" s="74">
        <v>2</v>
      </c>
      <c r="AS42" s="74">
        <v>2</v>
      </c>
      <c r="AT42" s="74">
        <v>2</v>
      </c>
      <c r="AU42" s="442"/>
      <c r="AV42" s="430"/>
      <c r="AW42" s="70"/>
      <c r="AX42" s="70"/>
      <c r="AY42" s="70"/>
      <c r="AZ42" s="70"/>
      <c r="BA42" s="70"/>
      <c r="BB42" s="70"/>
      <c r="BC42" s="70"/>
      <c r="BD42" s="69"/>
      <c r="BE42" s="68">
        <f>SUM(X42:AT42)</f>
        <v>46</v>
      </c>
      <c r="BF42" s="67">
        <f>D42+BE42</f>
        <v>46</v>
      </c>
    </row>
    <row r="43" spans="1:58" ht="57.6" customHeight="1" thickBot="1">
      <c r="A43" s="724" t="s">
        <v>186</v>
      </c>
      <c r="B43" s="725"/>
      <c r="C43" s="174">
        <f>SUM(C44:C46)</f>
        <v>160</v>
      </c>
      <c r="D43" s="364">
        <f>SUM(D44:D46)</f>
        <v>68</v>
      </c>
      <c r="E43" s="172"/>
      <c r="F43" s="172"/>
      <c r="G43" s="172"/>
      <c r="H43" s="172"/>
      <c r="I43" s="172"/>
      <c r="J43" s="172"/>
      <c r="K43" s="172"/>
      <c r="L43" s="172"/>
      <c r="M43" s="172"/>
      <c r="N43" s="172"/>
      <c r="O43" s="172"/>
      <c r="P43" s="172"/>
      <c r="Q43" s="172"/>
      <c r="R43" s="171"/>
      <c r="S43" s="86"/>
      <c r="T43" s="172"/>
      <c r="U43" s="172"/>
      <c r="V43" s="169"/>
      <c r="W43" s="169"/>
      <c r="X43" s="164"/>
      <c r="Y43" s="164"/>
      <c r="Z43" s="164"/>
      <c r="AA43" s="164"/>
      <c r="AB43" s="164"/>
      <c r="AC43" s="164"/>
      <c r="AD43" s="164"/>
      <c r="AE43" s="164"/>
      <c r="AF43" s="164"/>
      <c r="AG43" s="164"/>
      <c r="AH43" s="164"/>
      <c r="AI43" s="164"/>
      <c r="AJ43" s="164"/>
      <c r="AK43" s="164"/>
      <c r="AL43" s="164"/>
      <c r="AM43" s="164"/>
      <c r="AN43" s="164"/>
      <c r="AO43" s="164"/>
      <c r="AP43" s="164"/>
      <c r="AQ43" s="164"/>
      <c r="AR43" s="164"/>
      <c r="AS43" s="440"/>
      <c r="AT43" s="440"/>
      <c r="AU43" s="442"/>
      <c r="AV43" s="430"/>
      <c r="AW43" s="70"/>
      <c r="AX43" s="70"/>
      <c r="AY43" s="70"/>
      <c r="AZ43" s="70"/>
      <c r="BA43" s="70"/>
      <c r="BB43" s="70"/>
      <c r="BC43" s="70"/>
      <c r="BD43" s="69"/>
      <c r="BE43" s="163">
        <f>SUM(BE44:BE46)</f>
        <v>92</v>
      </c>
      <c r="BF43" s="369">
        <f>BF44+BF45+BF46</f>
        <v>160</v>
      </c>
    </row>
    <row r="44" spans="1:58" ht="45" customHeight="1" thickBot="1">
      <c r="A44" s="90" t="s">
        <v>60</v>
      </c>
      <c r="B44" s="89" t="s">
        <v>91</v>
      </c>
      <c r="C44" s="102">
        <f>D44+BE44</f>
        <v>62</v>
      </c>
      <c r="D44" s="101">
        <f>SUM(E44:U44)</f>
        <v>16</v>
      </c>
      <c r="E44" s="84">
        <v>1</v>
      </c>
      <c r="F44" s="84">
        <v>1</v>
      </c>
      <c r="G44" s="84">
        <v>1</v>
      </c>
      <c r="H44" s="84">
        <v>1</v>
      </c>
      <c r="I44" s="84">
        <v>1</v>
      </c>
      <c r="J44" s="84">
        <v>1</v>
      </c>
      <c r="K44" s="84">
        <v>1</v>
      </c>
      <c r="L44" s="84">
        <v>1</v>
      </c>
      <c r="M44" s="84">
        <v>1</v>
      </c>
      <c r="N44" s="84">
        <v>1</v>
      </c>
      <c r="O44" s="84">
        <v>1</v>
      </c>
      <c r="P44" s="84">
        <v>1</v>
      </c>
      <c r="Q44" s="84">
        <v>1</v>
      </c>
      <c r="R44" s="84">
        <v>1</v>
      </c>
      <c r="S44" s="83"/>
      <c r="T44" s="84">
        <v>1</v>
      </c>
      <c r="U44" s="84">
        <v>1</v>
      </c>
      <c r="V44" s="80"/>
      <c r="W44" s="79"/>
      <c r="X44" s="74">
        <v>2</v>
      </c>
      <c r="Y44" s="74">
        <v>2</v>
      </c>
      <c r="Z44" s="74">
        <v>2</v>
      </c>
      <c r="AA44" s="74">
        <v>2</v>
      </c>
      <c r="AB44" s="74">
        <v>2</v>
      </c>
      <c r="AC44" s="74">
        <v>2</v>
      </c>
      <c r="AD44" s="74">
        <v>2</v>
      </c>
      <c r="AE44" s="74">
        <v>2</v>
      </c>
      <c r="AF44" s="74">
        <v>2</v>
      </c>
      <c r="AG44" s="74">
        <v>2</v>
      </c>
      <c r="AH44" s="74">
        <v>2</v>
      </c>
      <c r="AI44" s="74">
        <v>2</v>
      </c>
      <c r="AJ44" s="74">
        <v>2</v>
      </c>
      <c r="AK44" s="74">
        <v>2</v>
      </c>
      <c r="AL44" s="74">
        <v>2</v>
      </c>
      <c r="AM44" s="74">
        <v>2</v>
      </c>
      <c r="AN44" s="74">
        <v>2</v>
      </c>
      <c r="AO44" s="74">
        <v>2</v>
      </c>
      <c r="AP44" s="74">
        <v>2</v>
      </c>
      <c r="AQ44" s="74">
        <v>2</v>
      </c>
      <c r="AR44" s="74">
        <v>2</v>
      </c>
      <c r="AS44" s="74">
        <v>2</v>
      </c>
      <c r="AT44" s="99">
        <v>2</v>
      </c>
      <c r="AU44" s="423"/>
      <c r="AV44" s="424"/>
      <c r="AW44" s="94"/>
      <c r="AX44" s="94"/>
      <c r="AY44" s="94"/>
      <c r="AZ44" s="94"/>
      <c r="BA44" s="94"/>
      <c r="BB44" s="94"/>
      <c r="BC44" s="94"/>
      <c r="BD44" s="93"/>
      <c r="BE44" s="68">
        <f>SUM(X44:AT44)</f>
        <v>46</v>
      </c>
      <c r="BF44" s="67">
        <f>D44+BE44</f>
        <v>62</v>
      </c>
    </row>
    <row r="45" spans="1:58" ht="62.25" customHeight="1" thickBot="1">
      <c r="A45" s="90" t="s">
        <v>92</v>
      </c>
      <c r="B45" s="89" t="s">
        <v>187</v>
      </c>
      <c r="C45" s="88">
        <f>D45+BE45</f>
        <v>62</v>
      </c>
      <c r="D45" s="87">
        <f>SUM(E45:U45)</f>
        <v>16</v>
      </c>
      <c r="E45" s="393">
        <v>1</v>
      </c>
      <c r="F45" s="134">
        <v>1</v>
      </c>
      <c r="G45" s="134">
        <v>1</v>
      </c>
      <c r="H45" s="134">
        <v>1</v>
      </c>
      <c r="I45" s="134">
        <v>1</v>
      </c>
      <c r="J45" s="134">
        <v>1</v>
      </c>
      <c r="K45" s="134">
        <v>1</v>
      </c>
      <c r="L45" s="134">
        <v>1</v>
      </c>
      <c r="M45" s="134">
        <v>1</v>
      </c>
      <c r="N45" s="134">
        <v>1</v>
      </c>
      <c r="O45" s="134">
        <v>1</v>
      </c>
      <c r="P45" s="134">
        <v>1</v>
      </c>
      <c r="Q45" s="134">
        <v>1</v>
      </c>
      <c r="R45" s="129">
        <v>1</v>
      </c>
      <c r="S45" s="133"/>
      <c r="T45" s="134">
        <v>1</v>
      </c>
      <c r="U45" s="134">
        <v>1</v>
      </c>
      <c r="V45" s="131"/>
      <c r="W45" s="395"/>
      <c r="X45" s="129">
        <v>2</v>
      </c>
      <c r="Y45" s="112">
        <v>2</v>
      </c>
      <c r="Z45" s="112">
        <v>2</v>
      </c>
      <c r="AA45" s="112">
        <v>2</v>
      </c>
      <c r="AB45" s="112">
        <v>2</v>
      </c>
      <c r="AC45" s="112">
        <v>2</v>
      </c>
      <c r="AD45" s="112">
        <v>2</v>
      </c>
      <c r="AE45" s="112">
        <v>2</v>
      </c>
      <c r="AF45" s="112">
        <v>2</v>
      </c>
      <c r="AG45" s="112">
        <v>2</v>
      </c>
      <c r="AH45" s="112">
        <v>2</v>
      </c>
      <c r="AI45" s="112">
        <v>2</v>
      </c>
      <c r="AJ45" s="112">
        <v>2</v>
      </c>
      <c r="AK45" s="112">
        <v>2</v>
      </c>
      <c r="AL45" s="112">
        <v>2</v>
      </c>
      <c r="AM45" s="112">
        <v>2</v>
      </c>
      <c r="AN45" s="112">
        <v>2</v>
      </c>
      <c r="AO45" s="112">
        <v>2</v>
      </c>
      <c r="AP45" s="112">
        <v>2</v>
      </c>
      <c r="AQ45" s="112">
        <v>2</v>
      </c>
      <c r="AR45" s="112">
        <v>2</v>
      </c>
      <c r="AS45" s="112">
        <v>2</v>
      </c>
      <c r="AT45" s="112">
        <v>2</v>
      </c>
      <c r="AU45" s="444"/>
      <c r="AV45" s="445"/>
      <c r="AW45" s="124"/>
      <c r="AX45" s="124"/>
      <c r="AY45" s="124"/>
      <c r="AZ45" s="124"/>
      <c r="BA45" s="124"/>
      <c r="BB45" s="124"/>
      <c r="BC45" s="124"/>
      <c r="BD45" s="124"/>
      <c r="BE45" s="446">
        <f>SUM(X45:AT45)</f>
        <v>46</v>
      </c>
      <c r="BF45" s="67">
        <f>D45+BE45</f>
        <v>62</v>
      </c>
    </row>
    <row r="46" spans="1:58" ht="33.75" customHeight="1" thickBot="1">
      <c r="A46" s="66" t="s">
        <v>89</v>
      </c>
      <c r="B46" s="65" t="s">
        <v>199</v>
      </c>
      <c r="C46" s="64">
        <f>D46+BE46</f>
        <v>36</v>
      </c>
      <c r="D46" s="63">
        <f>SUM(E46:U46)</f>
        <v>36</v>
      </c>
      <c r="E46" s="447"/>
      <c r="F46" s="448"/>
      <c r="G46" s="448"/>
      <c r="H46" s="448"/>
      <c r="I46" s="448"/>
      <c r="J46" s="448"/>
      <c r="K46" s="448"/>
      <c r="L46" s="448"/>
      <c r="M46" s="448"/>
      <c r="N46" s="448"/>
      <c r="O46" s="448"/>
      <c r="P46" s="448"/>
      <c r="Q46" s="448"/>
      <c r="R46" s="449"/>
      <c r="S46" s="532">
        <v>36</v>
      </c>
      <c r="T46" s="448"/>
      <c r="U46" s="448"/>
      <c r="V46" s="450"/>
      <c r="W46" s="451"/>
      <c r="X46" s="452"/>
      <c r="Y46" s="452"/>
      <c r="Z46" s="452"/>
      <c r="AA46" s="452"/>
      <c r="AB46" s="452"/>
      <c r="AC46" s="452"/>
      <c r="AD46" s="452"/>
      <c r="AE46" s="452"/>
      <c r="AF46" s="452"/>
      <c r="AG46" s="452"/>
      <c r="AH46" s="452"/>
      <c r="AI46" s="452"/>
      <c r="AJ46" s="452"/>
      <c r="AK46" s="452"/>
      <c r="AL46" s="533"/>
      <c r="AM46" s="452"/>
      <c r="AN46" s="452"/>
      <c r="AO46" s="452"/>
      <c r="AP46" s="452"/>
      <c r="AQ46" s="452"/>
      <c r="AR46" s="452"/>
      <c r="AS46" s="452"/>
      <c r="AT46" s="452"/>
      <c r="AU46" s="453"/>
      <c r="AV46" s="454"/>
      <c r="AW46" s="455"/>
      <c r="AX46" s="455"/>
      <c r="AY46" s="455"/>
      <c r="AZ46" s="455"/>
      <c r="BA46" s="455"/>
      <c r="BB46" s="455"/>
      <c r="BC46" s="455"/>
      <c r="BD46" s="455"/>
      <c r="BE46" s="456">
        <f>SUM(X46:AV46)</f>
        <v>0</v>
      </c>
      <c r="BF46" s="400">
        <f>D46+BE46</f>
        <v>36</v>
      </c>
    </row>
    <row r="47" spans="1:58" ht="12.75" customHeight="1">
      <c r="BE47" s="41"/>
      <c r="BF47" s="41"/>
    </row>
    <row r="48" spans="1:58" ht="12.75" customHeight="1">
      <c r="BE48" s="11"/>
      <c r="BF48" s="11"/>
    </row>
    <row r="49" spans="3:58" ht="12.75" customHeight="1">
      <c r="C49" s="40"/>
      <c r="D49" s="38" t="s">
        <v>132</v>
      </c>
      <c r="E49" s="29"/>
      <c r="G49" s="39"/>
      <c r="H49" s="38" t="s">
        <v>131</v>
      </c>
      <c r="J49" s="29"/>
      <c r="K49" s="408"/>
      <c r="L49" s="38" t="s">
        <v>130</v>
      </c>
      <c r="Q49" s="37"/>
      <c r="R49" s="34" t="s">
        <v>129</v>
      </c>
      <c r="S49" s="216"/>
      <c r="Y49" s="36"/>
      <c r="Z49" s="38" t="s">
        <v>128</v>
      </c>
      <c r="AB49" s="35"/>
      <c r="AC49" s="38" t="s">
        <v>127</v>
      </c>
      <c r="AE49" s="30"/>
      <c r="AF49" s="30"/>
      <c r="AG49" s="30"/>
      <c r="AJ49" s="33"/>
      <c r="AK49" s="32" t="s">
        <v>126</v>
      </c>
      <c r="AL49" s="29"/>
      <c r="AS49" s="9"/>
      <c r="AV49" s="23" t="s">
        <v>125</v>
      </c>
      <c r="AZ49" s="23" t="s">
        <v>122</v>
      </c>
      <c r="BE49" s="11"/>
      <c r="BF49" s="11"/>
    </row>
    <row r="50" spans="3:58" ht="12.75" customHeight="1">
      <c r="D50" s="29"/>
      <c r="E50" s="29"/>
      <c r="J50" s="29"/>
      <c r="Q50" s="457"/>
      <c r="S50" s="216"/>
      <c r="AE50" s="30"/>
      <c r="AF50" s="30"/>
      <c r="AG50" s="30"/>
      <c r="AJ50" s="29"/>
      <c r="AK50" s="29"/>
      <c r="AL50" s="29"/>
      <c r="AS50" s="9"/>
      <c r="BE50" s="11"/>
      <c r="BF50" s="11"/>
    </row>
    <row r="51" spans="3:58" ht="12.75" customHeight="1">
      <c r="BE51" s="11"/>
      <c r="BF51" s="11"/>
    </row>
    <row r="52" spans="3:58" ht="12.75" customHeight="1">
      <c r="BE52" s="11"/>
      <c r="BF52" s="11"/>
    </row>
    <row r="53" spans="3:58" ht="24" customHeight="1">
      <c r="BE53" s="11"/>
      <c r="BF53" s="11"/>
    </row>
    <row r="54" spans="3:58" ht="20.45" customHeight="1">
      <c r="BE54" s="11"/>
      <c r="BF54" s="11"/>
    </row>
    <row r="55" spans="3:58" ht="22.9" customHeight="1">
      <c r="Q55" s="281"/>
      <c r="BE55" s="11"/>
      <c r="BF55" s="11"/>
    </row>
    <row r="56" spans="3:58" ht="12.75" customHeight="1">
      <c r="BE56" s="11"/>
      <c r="BF56" s="11"/>
    </row>
    <row r="57" spans="3:58" ht="12.75" customHeight="1">
      <c r="BE57" s="11"/>
      <c r="BF57" s="11"/>
    </row>
    <row r="58" spans="3:58" ht="12.75" customHeight="1">
      <c r="BE58" s="11"/>
      <c r="BF58" s="11"/>
    </row>
    <row r="59" spans="3:58" ht="19.899999999999999" customHeight="1">
      <c r="BE59" s="11"/>
      <c r="BF59" s="11"/>
    </row>
  </sheetData>
  <sheetProtection selectLockedCells="1" selectUnlockedCells="1"/>
  <mergeCells count="91">
    <mergeCell ref="A31:A32"/>
    <mergeCell ref="A33:B33"/>
    <mergeCell ref="A41:B41"/>
    <mergeCell ref="A43:B43"/>
    <mergeCell ref="A15:D15"/>
    <mergeCell ref="A16:B16"/>
    <mergeCell ref="A17:B17"/>
    <mergeCell ref="A22:B22"/>
    <mergeCell ref="A26:A27"/>
    <mergeCell ref="A28:A29"/>
    <mergeCell ref="BD8:BD14"/>
    <mergeCell ref="C9:D9"/>
    <mergeCell ref="C10:D10"/>
    <mergeCell ref="C11:D11"/>
    <mergeCell ref="C12:D12"/>
    <mergeCell ref="C13:D13"/>
    <mergeCell ref="C14:D14"/>
    <mergeCell ref="AX8:AX14"/>
    <mergeCell ref="AY8:AY14"/>
    <mergeCell ref="AZ8:AZ14"/>
    <mergeCell ref="BA8:BA14"/>
    <mergeCell ref="BB8:BB14"/>
    <mergeCell ref="BC8:BC14"/>
    <mergeCell ref="AQ8:AQ14"/>
    <mergeCell ref="AR8:AR14"/>
    <mergeCell ref="AT8:AT14"/>
    <mergeCell ref="AU8:AU14"/>
    <mergeCell ref="AV8:AV14"/>
    <mergeCell ref="AW8:AW14"/>
    <mergeCell ref="AI8:AI14"/>
    <mergeCell ref="AJ8:AJ14"/>
    <mergeCell ref="AK8:AK14"/>
    <mergeCell ref="AL8:AL14"/>
    <mergeCell ref="AO8:AO14"/>
    <mergeCell ref="AP8:AP14"/>
    <mergeCell ref="AH8:AH14"/>
    <mergeCell ref="S8:S14"/>
    <mergeCell ref="T8:T14"/>
    <mergeCell ref="U8:U14"/>
    <mergeCell ref="X8:X14"/>
    <mergeCell ref="Y8:Y14"/>
    <mergeCell ref="Z8:Z14"/>
    <mergeCell ref="AA8:AA14"/>
    <mergeCell ref="AB8:AB14"/>
    <mergeCell ref="AC8:AC14"/>
    <mergeCell ref="AF8:AF14"/>
    <mergeCell ref="AG8:AG14"/>
    <mergeCell ref="L8:L14"/>
    <mergeCell ref="M8:M14"/>
    <mergeCell ref="O8:O14"/>
    <mergeCell ref="P8:P14"/>
    <mergeCell ref="Q8:Q14"/>
    <mergeCell ref="R8:R14"/>
    <mergeCell ref="BA3:BD5"/>
    <mergeCell ref="BE3:BE7"/>
    <mergeCell ref="BF3:BF7"/>
    <mergeCell ref="C8:D8"/>
    <mergeCell ref="F8:F14"/>
    <mergeCell ref="G8:G14"/>
    <mergeCell ref="H8:H14"/>
    <mergeCell ref="I8:I14"/>
    <mergeCell ref="J8:J14"/>
    <mergeCell ref="K8:K14"/>
    <mergeCell ref="AN3:AP5"/>
    <mergeCell ref="AQ3:AQ7"/>
    <mergeCell ref="AR3:AU5"/>
    <mergeCell ref="AV3:AV7"/>
    <mergeCell ref="AW3:AY5"/>
    <mergeCell ref="AZ3:AZ7"/>
    <mergeCell ref="AA3:AC5"/>
    <mergeCell ref="AD3:AD7"/>
    <mergeCell ref="AE3:AH5"/>
    <mergeCell ref="AI3:AI7"/>
    <mergeCell ref="AJ3:AL5"/>
    <mergeCell ref="AM3:AM7"/>
    <mergeCell ref="Z3:Z7"/>
    <mergeCell ref="B1:BB1"/>
    <mergeCell ref="R2:AF2"/>
    <mergeCell ref="A3:A7"/>
    <mergeCell ref="B3:B7"/>
    <mergeCell ref="C3:C7"/>
    <mergeCell ref="D3:D7"/>
    <mergeCell ref="E3:H5"/>
    <mergeCell ref="I3:I7"/>
    <mergeCell ref="J3:L5"/>
    <mergeCell ref="M3:M7"/>
    <mergeCell ref="N3:P5"/>
    <mergeCell ref="Q3:Q7"/>
    <mergeCell ref="R3:U5"/>
    <mergeCell ref="V3:V7"/>
    <mergeCell ref="W3:Y5"/>
  </mergeCells>
  <pageMargins left="0.19685039370078741" right="0.19685039370078741" top="0.27559055118110237" bottom="0.19685039370078741" header="0.19685039370078741" footer="0.19685039370078741"/>
  <pageSetup paperSize="9" scale="47" fitToHeight="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1а Курс </vt:lpstr>
      <vt:lpstr>Пояснительная записка </vt:lpstr>
      <vt:lpstr>4А</vt:lpstr>
      <vt:lpstr>3А</vt:lpstr>
      <vt:lpstr>2А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2026-06-11T10:52:49Z</dcterms:modified>
</cp:coreProperties>
</file>