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70" yWindow="-60" windowWidth="12120" windowHeight="9000" tabRatio="989" activeTab="3"/>
  </bookViews>
  <sheets>
    <sheet name="Сводные данные по бюджету в (2" sheetId="18" r:id="rId1"/>
    <sheet name="2 курс 2020-2021 (2)" sheetId="15" r:id="rId2"/>
    <sheet name="Титул" sheetId="5" r:id="rId3"/>
    <sheet name="График учебного процесса (2)" sheetId="19" r:id="rId4"/>
    <sheet name="Учебный план" sheetId="7" r:id="rId5"/>
    <sheet name="1 курс 2020-21" sheetId="14" r:id="rId6"/>
    <sheet name="3 курс 2022-2023" sheetId="16" r:id="rId7"/>
    <sheet name="4 курс 2023-2024" sheetId="17" r:id="rId8"/>
    <sheet name="Перечень кабинетов" sheetId="11" r:id="rId9"/>
    <sheet name="Согласовано" sheetId="12" r:id="rId10"/>
    <sheet name="Пояснения" sheetId="13" r:id="rId11"/>
  </sheets>
  <definedNames>
    <definedName name="_xlnm.Print_Area" localSheetId="5">'1 курс 2020-21'!$A$1:$BE$68</definedName>
    <definedName name="_xlnm.Print_Area" localSheetId="1">'2 курс 2020-2021 (2)'!$A$1:$BE$74</definedName>
    <definedName name="_xlnm.Print_Area" localSheetId="6">'3 курс 2022-2023'!$A$1:$BE$73</definedName>
    <definedName name="_xlnm.Print_Area" localSheetId="7">'4 курс 2023-2024'!$A$1:$BE$69</definedName>
    <definedName name="_xlnm.Print_Area" localSheetId="3">'График учебного процесса (2)'!$A$1:$BE$16</definedName>
    <definedName name="_xlnm.Print_Area" localSheetId="0">'Сводные данные по бюджету в (2'!$A$1:$L$30</definedName>
    <definedName name="_xlnm.Print_Area" localSheetId="2">Титул!$A$1:$K$40</definedName>
    <definedName name="_xlnm.Print_Area" localSheetId="4">'Учебный план'!$A$1:$R$132</definedName>
  </definedNames>
  <calcPr calcId="145621"/>
</workbook>
</file>

<file path=xl/calcChain.xml><?xml version="1.0" encoding="utf-8"?>
<calcChain xmlns="http://schemas.openxmlformats.org/spreadsheetml/2006/main">
  <c r="C10" i="16" l="1"/>
  <c r="B10" i="16" s="1"/>
  <c r="BD30" i="16"/>
  <c r="B30" i="16" s="1"/>
  <c r="BD31" i="16"/>
  <c r="B31" i="16" s="1"/>
  <c r="BD16" i="16"/>
  <c r="BD17" i="16"/>
  <c r="BD18" i="16"/>
  <c r="BD19" i="16"/>
  <c r="BD20" i="16"/>
  <c r="BD21" i="16"/>
  <c r="B21" i="16" s="1"/>
  <c r="BD22" i="16"/>
  <c r="B22" i="16" s="1"/>
  <c r="BD23" i="16"/>
  <c r="B23" i="16" s="1"/>
  <c r="BD24" i="16"/>
  <c r="B24" i="16" s="1"/>
  <c r="BD25" i="16"/>
  <c r="B25" i="16" s="1"/>
  <c r="BD26" i="16"/>
  <c r="B26" i="16" s="1"/>
  <c r="BD27" i="16"/>
  <c r="B27" i="16" s="1"/>
  <c r="BD28" i="16"/>
  <c r="B28" i="16" s="1"/>
  <c r="BD29" i="16"/>
  <c r="B29" i="16" s="1"/>
  <c r="BD11" i="16"/>
  <c r="BD12" i="16"/>
  <c r="BD13" i="16"/>
  <c r="BD14" i="16"/>
  <c r="B14" i="16" s="1"/>
  <c r="BD15" i="16"/>
  <c r="B15" i="16" s="1"/>
  <c r="BD10" i="16"/>
  <c r="F13" i="7"/>
  <c r="F14" i="7"/>
  <c r="F15" i="7"/>
  <c r="F16" i="7"/>
  <c r="F17" i="7"/>
  <c r="F18" i="7"/>
  <c r="F19" i="7"/>
  <c r="F12" i="7"/>
  <c r="J11" i="7"/>
  <c r="C24" i="14"/>
  <c r="C25" i="14"/>
  <c r="BD11" i="14"/>
  <c r="BD12" i="14"/>
  <c r="BD13" i="14"/>
  <c r="BD14" i="14"/>
  <c r="BD15" i="14"/>
  <c r="BD16" i="14"/>
  <c r="BD17" i="14"/>
  <c r="BD18" i="14"/>
  <c r="BD19" i="14"/>
  <c r="BD20" i="14"/>
  <c r="BD21" i="14"/>
  <c r="BD22" i="14"/>
  <c r="BD23" i="14"/>
  <c r="BD24" i="14"/>
  <c r="B24" i="14" s="1"/>
  <c r="BD25" i="14"/>
  <c r="BD26" i="14"/>
  <c r="B26" i="14" s="1"/>
  <c r="BD10" i="14"/>
  <c r="C10" i="14"/>
  <c r="B10" i="14" s="1"/>
  <c r="J20" i="7"/>
  <c r="I20" i="7"/>
  <c r="F22" i="7"/>
  <c r="F23" i="7"/>
  <c r="F24" i="7"/>
  <c r="F25" i="7"/>
  <c r="F26" i="7"/>
  <c r="F27" i="7"/>
  <c r="F28" i="7"/>
  <c r="F29" i="7"/>
  <c r="F31" i="7"/>
  <c r="F21" i="7"/>
  <c r="B25" i="14" l="1"/>
  <c r="F36" i="7"/>
  <c r="F37" i="7"/>
  <c r="F38" i="7"/>
  <c r="F39" i="7"/>
  <c r="F41" i="7"/>
  <c r="F42" i="7"/>
  <c r="F46" i="7"/>
  <c r="F47" i="7"/>
  <c r="L66" i="7"/>
  <c r="L65" i="7" s="1"/>
  <c r="K75" i="7"/>
  <c r="L13" i="18" l="1"/>
  <c r="K13" i="18"/>
  <c r="J13" i="18"/>
  <c r="I13" i="18"/>
  <c r="G13" i="18"/>
  <c r="S8" i="17" l="1"/>
  <c r="R8" i="17"/>
  <c r="C23" i="17"/>
  <c r="B14" i="17"/>
  <c r="B26" i="17"/>
  <c r="B25" i="17"/>
  <c r="BD24" i="17"/>
  <c r="B24" i="17"/>
  <c r="BD23" i="17"/>
  <c r="B23" i="17"/>
  <c r="B22" i="17"/>
  <c r="C20" i="17"/>
  <c r="B20" i="17"/>
  <c r="BD19" i="17"/>
  <c r="C19" i="17"/>
  <c r="B19" i="17"/>
  <c r="BD18" i="17"/>
  <c r="C18" i="17"/>
  <c r="B18" i="17"/>
  <c r="BD17" i="17"/>
  <c r="C17" i="17"/>
  <c r="B17" i="17"/>
  <c r="BD16" i="17"/>
  <c r="C16" i="17"/>
  <c r="B16" i="17"/>
  <c r="BD15" i="17"/>
  <c r="BD14" i="17"/>
  <c r="BD13" i="17"/>
  <c r="C13" i="17"/>
  <c r="B13" i="17"/>
  <c r="BD12" i="17"/>
  <c r="C12" i="17"/>
  <c r="B12" i="17"/>
  <c r="BD11" i="17"/>
  <c r="C11" i="17"/>
  <c r="B11" i="17"/>
  <c r="BD10" i="17"/>
  <c r="C10" i="17"/>
  <c r="B10" i="17"/>
  <c r="AR8" i="17"/>
  <c r="AQ8" i="17"/>
  <c r="AP8" i="17"/>
  <c r="AO8" i="17"/>
  <c r="AN8" i="17"/>
  <c r="AM8" i="17"/>
  <c r="AL8" i="17"/>
  <c r="AK8" i="17"/>
  <c r="AJ8" i="17"/>
  <c r="AI8" i="17"/>
  <c r="AH8" i="17"/>
  <c r="AG8" i="17"/>
  <c r="AF8" i="17"/>
  <c r="AE8" i="17"/>
  <c r="AD8" i="17"/>
  <c r="AC8" i="17"/>
  <c r="AB8" i="17"/>
  <c r="AA8" i="17"/>
  <c r="Z8" i="17"/>
  <c r="Y8" i="17"/>
  <c r="X8" i="17"/>
  <c r="W8" i="17"/>
  <c r="V8" i="17"/>
  <c r="U8" i="17"/>
  <c r="T8" i="17"/>
  <c r="Q8" i="17"/>
  <c r="P8" i="17"/>
  <c r="O8" i="17"/>
  <c r="N8" i="17"/>
  <c r="M8" i="17"/>
  <c r="L8" i="17"/>
  <c r="K8" i="17"/>
  <c r="J8" i="17"/>
  <c r="I8" i="17"/>
  <c r="H8" i="17"/>
  <c r="G8" i="17"/>
  <c r="F8" i="17"/>
  <c r="E8" i="17"/>
  <c r="D8" i="17"/>
  <c r="BD8" i="17" l="1"/>
  <c r="C8" i="17"/>
  <c r="C20" i="16"/>
  <c r="B20" i="16" s="1"/>
  <c r="C19" i="16"/>
  <c r="B19" i="16" s="1"/>
  <c r="C18" i="16"/>
  <c r="B18" i="16" s="1"/>
  <c r="C17" i="16"/>
  <c r="B17" i="16" s="1"/>
  <c r="C16" i="16"/>
  <c r="B16" i="16" s="1"/>
  <c r="C13" i="16"/>
  <c r="B13" i="16" s="1"/>
  <c r="C12" i="16"/>
  <c r="B12" i="16" s="1"/>
  <c r="C11" i="16"/>
  <c r="B11" i="16" s="1"/>
  <c r="AR8" i="16"/>
  <c r="AQ8" i="16"/>
  <c r="AP8" i="16"/>
  <c r="AO8" i="16"/>
  <c r="AN8" i="16"/>
  <c r="AM8" i="16"/>
  <c r="AL8" i="16"/>
  <c r="AK8" i="16"/>
  <c r="AJ8" i="16"/>
  <c r="AI8" i="16"/>
  <c r="AH8" i="16"/>
  <c r="AG8" i="16"/>
  <c r="AF8" i="16"/>
  <c r="AE8" i="16"/>
  <c r="AD8" i="16"/>
  <c r="AC8" i="16"/>
  <c r="AB8" i="16"/>
  <c r="AA8" i="16"/>
  <c r="Z8" i="16"/>
  <c r="Y8" i="16"/>
  <c r="X8" i="16"/>
  <c r="W8" i="16"/>
  <c r="V8" i="16"/>
  <c r="U8" i="16"/>
  <c r="Q8" i="16"/>
  <c r="P8" i="16"/>
  <c r="O8" i="16"/>
  <c r="N8" i="16"/>
  <c r="M8" i="16"/>
  <c r="L8" i="16"/>
  <c r="K8" i="16"/>
  <c r="J8" i="16"/>
  <c r="I8" i="16"/>
  <c r="H8" i="16"/>
  <c r="G8" i="16"/>
  <c r="F8" i="16"/>
  <c r="E8" i="16"/>
  <c r="D8" i="16"/>
  <c r="BD32" i="15"/>
  <c r="B32" i="15"/>
  <c r="C31" i="15"/>
  <c r="BD25" i="15"/>
  <c r="B25" i="15"/>
  <c r="B24" i="15"/>
  <c r="C22" i="15"/>
  <c r="B22" i="15"/>
  <c r="BD21" i="15"/>
  <c r="C21" i="15"/>
  <c r="B21" i="15"/>
  <c r="BD20" i="15"/>
  <c r="C20" i="15"/>
  <c r="B20" i="15"/>
  <c r="BD19" i="15"/>
  <c r="C19" i="15"/>
  <c r="B19" i="15"/>
  <c r="BD18" i="15"/>
  <c r="C18" i="15"/>
  <c r="B18" i="15"/>
  <c r="BD17" i="15"/>
  <c r="C17" i="15"/>
  <c r="B17" i="15"/>
  <c r="BD16" i="15"/>
  <c r="BD14" i="15"/>
  <c r="C14" i="15"/>
  <c r="B14" i="15"/>
  <c r="BD13" i="15"/>
  <c r="C13" i="15"/>
  <c r="B13" i="15"/>
  <c r="BD12" i="15"/>
  <c r="C12" i="15"/>
  <c r="B12" i="15"/>
  <c r="BD11" i="15"/>
  <c r="C11" i="15"/>
  <c r="B11" i="15"/>
  <c r="BD10" i="15"/>
  <c r="C10" i="15"/>
  <c r="C8" i="15" s="1"/>
  <c r="B10" i="15"/>
  <c r="AR8" i="15"/>
  <c r="AQ8" i="15"/>
  <c r="AP8" i="15"/>
  <c r="AO8" i="15"/>
  <c r="AN8" i="15"/>
  <c r="AM8" i="15"/>
  <c r="AL8" i="15"/>
  <c r="AK8" i="15"/>
  <c r="AJ8" i="15"/>
  <c r="AI8" i="15"/>
  <c r="AH8" i="15"/>
  <c r="AG8" i="15"/>
  <c r="AF8" i="15"/>
  <c r="AE8" i="15"/>
  <c r="AD8" i="15"/>
  <c r="AC8" i="15"/>
  <c r="AB8" i="15"/>
  <c r="AA8" i="15"/>
  <c r="Z8" i="15"/>
  <c r="Y8" i="15"/>
  <c r="X8" i="15"/>
  <c r="W8" i="15"/>
  <c r="V8" i="15"/>
  <c r="U8" i="15"/>
  <c r="T8" i="15"/>
  <c r="Q8" i="15"/>
  <c r="P8" i="15"/>
  <c r="O8" i="15"/>
  <c r="N8" i="15"/>
  <c r="M8" i="15"/>
  <c r="L8" i="15"/>
  <c r="K8" i="15"/>
  <c r="J8" i="15"/>
  <c r="I8" i="15"/>
  <c r="H8" i="15"/>
  <c r="G8" i="15"/>
  <c r="F8" i="15"/>
  <c r="E8" i="15"/>
  <c r="D8" i="15"/>
  <c r="C23" i="14"/>
  <c r="B23" i="14" s="1"/>
  <c r="C22" i="14"/>
  <c r="B22" i="14" s="1"/>
  <c r="C21" i="14"/>
  <c r="B21" i="14" s="1"/>
  <c r="C20" i="14"/>
  <c r="B20" i="14" s="1"/>
  <c r="C19" i="14"/>
  <c r="B19" i="14" s="1"/>
  <c r="B18" i="14" s="1"/>
  <c r="C17" i="14"/>
  <c r="B17" i="14" s="1"/>
  <c r="C16" i="14"/>
  <c r="B16" i="14" s="1"/>
  <c r="C15" i="14"/>
  <c r="B15" i="14" s="1"/>
  <c r="C14" i="14"/>
  <c r="B14" i="14" s="1"/>
  <c r="C13" i="14"/>
  <c r="B13" i="14" s="1"/>
  <c r="C12" i="14"/>
  <c r="B12" i="14" s="1"/>
  <c r="C11" i="14"/>
  <c r="B11" i="14" s="1"/>
  <c r="AR8" i="14"/>
  <c r="AQ8" i="14"/>
  <c r="AP8" i="14"/>
  <c r="AO8" i="14"/>
  <c r="AN8" i="14"/>
  <c r="AM8" i="14"/>
  <c r="AL8" i="14"/>
  <c r="AK8" i="14"/>
  <c r="AJ8" i="14"/>
  <c r="AI8" i="14"/>
  <c r="AH8" i="14"/>
  <c r="AG8" i="14"/>
  <c r="AF8" i="14"/>
  <c r="AE8" i="14"/>
  <c r="AD8" i="14"/>
  <c r="AC8" i="14"/>
  <c r="AB8" i="14"/>
  <c r="AA8" i="14"/>
  <c r="Z8" i="14"/>
  <c r="Y8" i="14"/>
  <c r="X8" i="14"/>
  <c r="W8" i="14"/>
  <c r="T8" i="14"/>
  <c r="S8" i="14"/>
  <c r="R8" i="14"/>
  <c r="Q8" i="14"/>
  <c r="P8" i="14"/>
  <c r="O8" i="14"/>
  <c r="N8" i="14"/>
  <c r="M8" i="14"/>
  <c r="L8" i="14"/>
  <c r="K8" i="14"/>
  <c r="J8" i="14"/>
  <c r="I8" i="14"/>
  <c r="H8" i="14"/>
  <c r="G8" i="14"/>
  <c r="F8" i="14"/>
  <c r="E8" i="14"/>
  <c r="D8" i="14"/>
  <c r="B9" i="15" l="1"/>
  <c r="BD8" i="15"/>
  <c r="C8" i="14"/>
  <c r="B9" i="14"/>
  <c r="B8" i="14" s="1"/>
  <c r="B8" i="15"/>
  <c r="C8" i="16"/>
  <c r="BD8" i="16"/>
  <c r="O101" i="7" l="1"/>
  <c r="F35" i="7" l="1"/>
  <c r="I11" i="7" l="1"/>
  <c r="E19" i="7" l="1"/>
  <c r="D19" i="7" s="1"/>
  <c r="G19" i="7"/>
  <c r="G66" i="7" l="1"/>
  <c r="F72" i="7"/>
  <c r="E72" i="7" s="1"/>
  <c r="D72" i="7" s="1"/>
  <c r="P49" i="7" l="1"/>
  <c r="G75" i="7" l="1"/>
  <c r="O49" i="7"/>
  <c r="M94" i="7" l="1"/>
  <c r="P44" i="7" l="1"/>
  <c r="P34" i="7"/>
  <c r="N83" i="7" l="1"/>
  <c r="K66" i="7"/>
  <c r="F62" i="7" l="1"/>
  <c r="G62" i="7" s="1"/>
  <c r="E62" i="7" l="1"/>
  <c r="D62" i="7" s="1"/>
  <c r="G101" i="7" l="1"/>
  <c r="G94" i="7"/>
  <c r="G83" i="7"/>
  <c r="G65" i="7" l="1"/>
  <c r="F106" i="7"/>
  <c r="E106" i="7" s="1"/>
  <c r="D106" i="7" s="1"/>
  <c r="F104" i="7"/>
  <c r="E104" i="7" s="1"/>
  <c r="D104" i="7" s="1"/>
  <c r="F103" i="7"/>
  <c r="E103" i="7" s="1"/>
  <c r="D103" i="7" s="1"/>
  <c r="F102" i="7"/>
  <c r="F97" i="7"/>
  <c r="E97" i="7" s="1"/>
  <c r="D97" i="7" s="1"/>
  <c r="F96" i="7"/>
  <c r="E96" i="7" s="1"/>
  <c r="D96" i="7" s="1"/>
  <c r="F91" i="7"/>
  <c r="E91" i="7" s="1"/>
  <c r="D91" i="7" s="1"/>
  <c r="F90" i="7"/>
  <c r="E90" i="7" s="1"/>
  <c r="D90" i="7" s="1"/>
  <c r="F89" i="7"/>
  <c r="E89" i="7" s="1"/>
  <c r="D89" i="7" s="1"/>
  <c r="F88" i="7"/>
  <c r="E88" i="7" s="1"/>
  <c r="D88" i="7" s="1"/>
  <c r="F86" i="7"/>
  <c r="E86" i="7" s="1"/>
  <c r="D86" i="7" s="1"/>
  <c r="F84" i="7"/>
  <c r="F76" i="7"/>
  <c r="F67" i="7"/>
  <c r="E84" i="7" l="1"/>
  <c r="E102" i="7"/>
  <c r="F101" i="7"/>
  <c r="D102" i="7" l="1"/>
  <c r="D101" i="7" s="1"/>
  <c r="E101" i="7"/>
  <c r="G47" i="7" l="1"/>
  <c r="G41" i="7"/>
  <c r="P94" i="7"/>
  <c r="O94" i="7"/>
  <c r="L44" i="7"/>
  <c r="M44" i="7"/>
  <c r="N44" i="7"/>
  <c r="O44" i="7"/>
  <c r="K44" i="7"/>
  <c r="L34" i="7"/>
  <c r="M34" i="7"/>
  <c r="N34" i="7"/>
  <c r="O34" i="7"/>
  <c r="K34" i="7"/>
  <c r="L49" i="7"/>
  <c r="M49" i="7"/>
  <c r="N49" i="7"/>
  <c r="K49" i="7"/>
  <c r="F20" i="7"/>
  <c r="G13" i="7" l="1"/>
  <c r="F11" i="7"/>
  <c r="D11" i="7" s="1"/>
  <c r="E31" i="7"/>
  <c r="E47" i="7"/>
  <c r="D47" i="7" s="1"/>
  <c r="E18" i="7"/>
  <c r="D18" i="7" s="1"/>
  <c r="G18" i="7"/>
  <c r="D17" i="7"/>
  <c r="G17" i="7"/>
  <c r="E13" i="7"/>
  <c r="D13" i="7" s="1"/>
  <c r="E41" i="7"/>
  <c r="D41" i="7" s="1"/>
  <c r="D16" i="7"/>
  <c r="G16" i="7"/>
  <c r="G15" i="7"/>
  <c r="E14" i="7"/>
  <c r="D14" i="7" s="1"/>
  <c r="G14" i="7"/>
  <c r="F61" i="7"/>
  <c r="F63" i="7"/>
  <c r="E42" i="7"/>
  <c r="D42" i="7" s="1"/>
  <c r="L75" i="7"/>
  <c r="M75" i="7"/>
  <c r="N75" i="7"/>
  <c r="O75" i="7"/>
  <c r="P75" i="7"/>
  <c r="F60" i="7"/>
  <c r="G60" i="7" s="1"/>
  <c r="F85" i="7"/>
  <c r="F83" i="7" s="1"/>
  <c r="F77" i="7"/>
  <c r="F70" i="7"/>
  <c r="F69" i="7"/>
  <c r="F68" i="7"/>
  <c r="F59" i="7"/>
  <c r="F57" i="7"/>
  <c r="G57" i="7" s="1"/>
  <c r="F56" i="7"/>
  <c r="G56" i="7" s="1"/>
  <c r="F55" i="7"/>
  <c r="G55" i="7" s="1"/>
  <c r="F54" i="7"/>
  <c r="G54" i="7" s="1"/>
  <c r="F53" i="7"/>
  <c r="G53" i="7" s="1"/>
  <c r="F52" i="7"/>
  <c r="G52" i="7" s="1"/>
  <c r="F51" i="7"/>
  <c r="G51" i="7" s="1"/>
  <c r="F50" i="7"/>
  <c r="G46" i="7"/>
  <c r="F45" i="7"/>
  <c r="E45" i="7" s="1"/>
  <c r="D45" i="7" s="1"/>
  <c r="M66" i="7"/>
  <c r="N66" i="7"/>
  <c r="O66" i="7"/>
  <c r="G36" i="7"/>
  <c r="O83" i="7"/>
  <c r="P83" i="7"/>
  <c r="G37" i="7"/>
  <c r="L94" i="7"/>
  <c r="N94" i="7"/>
  <c r="K94" i="7"/>
  <c r="E57" i="7" l="1"/>
  <c r="D57" i="7" s="1"/>
  <c r="F66" i="7"/>
  <c r="G35" i="7"/>
  <c r="F34" i="7"/>
  <c r="F49" i="7"/>
  <c r="D31" i="7"/>
  <c r="D20" i="7" s="1"/>
  <c r="E20" i="7"/>
  <c r="E50" i="7"/>
  <c r="E85" i="7"/>
  <c r="F10" i="7"/>
  <c r="E51" i="7"/>
  <c r="D51" i="7" s="1"/>
  <c r="J10" i="7"/>
  <c r="E55" i="7"/>
  <c r="D55" i="7" s="1"/>
  <c r="E56" i="7"/>
  <c r="D56" i="7" s="1"/>
  <c r="E70" i="7"/>
  <c r="D70" i="7" s="1"/>
  <c r="E38" i="7"/>
  <c r="D38" i="7" s="1"/>
  <c r="E52" i="7"/>
  <c r="D52" i="7" s="1"/>
  <c r="E35" i="7"/>
  <c r="D35" i="7" s="1"/>
  <c r="E46" i="7"/>
  <c r="D46" i="7" s="1"/>
  <c r="E53" i="7"/>
  <c r="D53" i="7" s="1"/>
  <c r="E54" i="7"/>
  <c r="D54" i="7" s="1"/>
  <c r="E59" i="7"/>
  <c r="D59" i="7" s="1"/>
  <c r="E69" i="7"/>
  <c r="D69" i="7" s="1"/>
  <c r="F95" i="7"/>
  <c r="F94" i="7" s="1"/>
  <c r="G42" i="7"/>
  <c r="G34" i="7" s="1"/>
  <c r="E37" i="7"/>
  <c r="D37" i="7" s="1"/>
  <c r="E36" i="7"/>
  <c r="D36" i="7" s="1"/>
  <c r="G45" i="7"/>
  <c r="F44" i="7"/>
  <c r="E68" i="7"/>
  <c r="D68" i="7" s="1"/>
  <c r="D39" i="7"/>
  <c r="G63" i="7"/>
  <c r="G49" i="7" s="1"/>
  <c r="E63" i="7"/>
  <c r="D63" i="7" s="1"/>
  <c r="G11" i="7"/>
  <c r="G10" i="7" s="1"/>
  <c r="E60" i="7"/>
  <c r="D60" i="7" s="1"/>
  <c r="E61" i="7"/>
  <c r="D61" i="7" s="1"/>
  <c r="E79" i="7"/>
  <c r="D79" i="7" s="1"/>
  <c r="E77" i="7"/>
  <c r="D77" i="7" s="1"/>
  <c r="P65" i="7"/>
  <c r="P48" i="7" s="1"/>
  <c r="K65" i="7"/>
  <c r="K48" i="7" s="1"/>
  <c r="K33" i="7" s="1"/>
  <c r="L48" i="7"/>
  <c r="L8" i="7" s="1"/>
  <c r="M65" i="7"/>
  <c r="M48" i="7" s="1"/>
  <c r="M33" i="7" s="1"/>
  <c r="N65" i="7"/>
  <c r="N48" i="7" s="1"/>
  <c r="N33" i="7" s="1"/>
  <c r="P33" i="7" l="1"/>
  <c r="L33" i="7"/>
  <c r="G48" i="7"/>
  <c r="E49" i="7"/>
  <c r="F78" i="7"/>
  <c r="D85" i="7"/>
  <c r="E83" i="7"/>
  <c r="D50" i="7"/>
  <c r="D49" i="7" s="1"/>
  <c r="D34" i="7"/>
  <c r="E67" i="7"/>
  <c r="E66" i="7" s="1"/>
  <c r="E95" i="7"/>
  <c r="E34" i="7"/>
  <c r="G44" i="7"/>
  <c r="E44" i="7"/>
  <c r="D44" i="7" s="1"/>
  <c r="D84" i="7"/>
  <c r="E76" i="7"/>
  <c r="D10" i="7"/>
  <c r="E10" i="7"/>
  <c r="E78" i="7" l="1"/>
  <c r="D78" i="7" s="1"/>
  <c r="F75" i="7"/>
  <c r="F65" i="7" s="1"/>
  <c r="F48" i="7" s="1"/>
  <c r="D83" i="7"/>
  <c r="D76" i="7"/>
  <c r="D95" i="7"/>
  <c r="D94" i="7" s="1"/>
  <c r="E94" i="7"/>
  <c r="D67" i="7"/>
  <c r="D66" i="7" s="1"/>
  <c r="D75" i="7" l="1"/>
  <c r="E75" i="7"/>
  <c r="E65" i="7" s="1"/>
  <c r="E48" i="7" s="1"/>
  <c r="F33" i="7"/>
  <c r="G33" i="7" s="1"/>
  <c r="F116" i="7"/>
  <c r="D65" i="7"/>
  <c r="D48" i="7" s="1"/>
  <c r="E33" i="7" l="1"/>
  <c r="E116" i="7" s="1"/>
  <c r="G116" i="7"/>
  <c r="O65" i="7"/>
  <c r="O48" i="7" s="1"/>
  <c r="O33" i="7" s="1"/>
  <c r="D33" i="7" l="1"/>
  <c r="D116" i="7" s="1"/>
  <c r="I10" i="7"/>
  <c r="BD8" i="14"/>
</calcChain>
</file>

<file path=xl/sharedStrings.xml><?xml version="1.0" encoding="utf-8"?>
<sst xmlns="http://schemas.openxmlformats.org/spreadsheetml/2006/main" count="844" uniqueCount="474">
  <si>
    <t>Промежуточная аттестация</t>
  </si>
  <si>
    <t>2. Сводные данные по бюджету времени</t>
  </si>
  <si>
    <t>ОУ</t>
  </si>
  <si>
    <t>сентябрь</t>
  </si>
  <si>
    <t>29 IX   5    X</t>
  </si>
  <si>
    <t>октябрь</t>
  </si>
  <si>
    <t>27 Х         2  XI</t>
  </si>
  <si>
    <t>ноябрь</t>
  </si>
  <si>
    <t>декабрь</t>
  </si>
  <si>
    <t>26   I     1    II</t>
  </si>
  <si>
    <t>январь</t>
  </si>
  <si>
    <t>23 II   1  III</t>
  </si>
  <si>
    <t>февраль</t>
  </si>
  <si>
    <t>30 III   5   IV</t>
  </si>
  <si>
    <t>март</t>
  </si>
  <si>
    <t>27  IV   3   V</t>
  </si>
  <si>
    <t>29  VI 5 VII</t>
  </si>
  <si>
    <t>апрель</t>
  </si>
  <si>
    <t>май</t>
  </si>
  <si>
    <t>июнь</t>
  </si>
  <si>
    <t>июль</t>
  </si>
  <si>
    <t>август</t>
  </si>
  <si>
    <t xml:space="preserve">27   VII   2   VIII </t>
  </si>
  <si>
    <t>29 XII  4      I</t>
  </si>
  <si>
    <t xml:space="preserve">Теоретическое            обучение </t>
  </si>
  <si>
    <t>Учебная практика, проводимая непрерывно                                                          (концентрированно)</t>
  </si>
  <si>
    <t>Учебная практика,                    проводимая путем чередования с теоретическими занятиями (рассредоточено)</t>
  </si>
  <si>
    <t>к    у    р    с</t>
  </si>
  <si>
    <t xml:space="preserve">Обозначения                                                             </t>
  </si>
  <si>
    <t>всего</t>
  </si>
  <si>
    <t>3 курс</t>
  </si>
  <si>
    <t xml:space="preserve">курсы              </t>
  </si>
  <si>
    <t>учебной практики</t>
  </si>
  <si>
    <t>экзаменов</t>
  </si>
  <si>
    <t>дифференцированных зачетов</t>
  </si>
  <si>
    <t>дисциплин и МДК</t>
  </si>
  <si>
    <t>Всего</t>
  </si>
  <si>
    <t>ГИА</t>
  </si>
  <si>
    <t>УЧЕБНЫЙ ПЛАН</t>
  </si>
  <si>
    <t>на базе основного общего образования</t>
  </si>
  <si>
    <t>Профиль получаемого профессионального образования ________________________________</t>
  </si>
  <si>
    <t>Преддипломная</t>
  </si>
  <si>
    <t xml:space="preserve">По профилю специальности </t>
  </si>
  <si>
    <t>Производственная практика</t>
  </si>
  <si>
    <t>Обучение по дисциплинам и междисциплинарным курсам</t>
  </si>
  <si>
    <t>Каникулы</t>
  </si>
  <si>
    <t>Всего           (по курсам)</t>
  </si>
  <si>
    <t xml:space="preserve">Промежуточная аттестация </t>
  </si>
  <si>
    <t>самостоятельная учебная работа</t>
  </si>
  <si>
    <t>обязательная аудиторная</t>
  </si>
  <si>
    <t>всего занятий</t>
  </si>
  <si>
    <t>учебная нагрузка обучающихся (час.)</t>
  </si>
  <si>
    <t>распределение обязательной (аудиторной) нагрузки по курсам и семестрам (час. в семестр)</t>
  </si>
  <si>
    <t>курсовых работ (проектов)</t>
  </si>
  <si>
    <t>Литература</t>
  </si>
  <si>
    <t>История</t>
  </si>
  <si>
    <t>Математика</t>
  </si>
  <si>
    <t>Физическая культура</t>
  </si>
  <si>
    <t>ОБЖ</t>
  </si>
  <si>
    <t>ОГСЭ.00</t>
  </si>
  <si>
    <t>Общий гуманитарный и социально-экономический цикл</t>
  </si>
  <si>
    <t>Основы философии</t>
  </si>
  <si>
    <t>Иностранный язык</t>
  </si>
  <si>
    <t>Математический и общий естественонаучный цикл</t>
  </si>
  <si>
    <t>П.00</t>
  </si>
  <si>
    <t>Общеобразовательный цикл</t>
  </si>
  <si>
    <t>Профессиональный цикл</t>
  </si>
  <si>
    <t>ОП.00</t>
  </si>
  <si>
    <t>Общепрофессиональные дисциплины</t>
  </si>
  <si>
    <t>Безопасность жизнедеятельности</t>
  </si>
  <si>
    <t>ПМ.00</t>
  </si>
  <si>
    <t>Профессиональные модули</t>
  </si>
  <si>
    <t>МДК.01.01</t>
  </si>
  <si>
    <t>ПМ.02</t>
  </si>
  <si>
    <t>МДК.02.01</t>
  </si>
  <si>
    <t>МДК.03.01</t>
  </si>
  <si>
    <t>ПМ.04</t>
  </si>
  <si>
    <t>МДК.04.01</t>
  </si>
  <si>
    <t>ПМ.03</t>
  </si>
  <si>
    <t>ОГСЭ.01</t>
  </si>
  <si>
    <t>ЕН.01</t>
  </si>
  <si>
    <t>ОП.01</t>
  </si>
  <si>
    <t>ПМ.01</t>
  </si>
  <si>
    <t>ОП.02</t>
  </si>
  <si>
    <t>ОП.03</t>
  </si>
  <si>
    <t>ОП.04</t>
  </si>
  <si>
    <t>ОП.05</t>
  </si>
  <si>
    <t>ЕН.02</t>
  </si>
  <si>
    <t>ОГСЭ.02</t>
  </si>
  <si>
    <t>ОГСЭ.03</t>
  </si>
  <si>
    <t>ОГСЭ.04</t>
  </si>
  <si>
    <t>Наименование циклов, дисциплин, профессиональных модулей, МДК, практик</t>
  </si>
  <si>
    <t>Формы промежуточной аттестации</t>
  </si>
  <si>
    <r>
      <t>Форма обучения:</t>
    </r>
    <r>
      <rPr>
        <b/>
        <u/>
        <sz val="10"/>
        <rFont val="Arial Cyr"/>
        <charset val="204"/>
      </rPr>
      <t xml:space="preserve">  очная</t>
    </r>
  </si>
  <si>
    <r>
      <t xml:space="preserve">Нормативный срок обучения -  </t>
    </r>
    <r>
      <rPr>
        <b/>
        <u/>
        <sz val="10"/>
        <rFont val="Arial Cyr"/>
        <charset val="204"/>
      </rPr>
      <t>3 года 10 мес.</t>
    </r>
  </si>
  <si>
    <t>Русский язык и культура речи</t>
  </si>
  <si>
    <t xml:space="preserve">индекс                                                                                                                                                                                                                                                                                                                                                                                                                                                                                                                                                                                                                                                                                                                                                                                                                                                                                                                                                                                                                                                                                                                                                                                                                                                                                                                                                                                                                                                                                                                                                                                                                                                                                                                                                                                                                                                                                                                                                                                                                                                                                                                                                                                                                                                                                                                                                                                                                                                                                                                                                                                                                                                                                                                                                                                                         </t>
  </si>
  <si>
    <t>лаборатор ных и практичес ких занятий</t>
  </si>
  <si>
    <t>маскималь ная</t>
  </si>
  <si>
    <t>ОП.06</t>
  </si>
  <si>
    <t>ОП.07</t>
  </si>
  <si>
    <t>ОП.08</t>
  </si>
  <si>
    <t>ОП.09</t>
  </si>
  <si>
    <t xml:space="preserve"> </t>
  </si>
  <si>
    <t>Русский язык</t>
  </si>
  <si>
    <t>УП.01</t>
  </si>
  <si>
    <t>ПП.01</t>
  </si>
  <si>
    <t>Учебная практика</t>
  </si>
  <si>
    <t>ПП.02</t>
  </si>
  <si>
    <t>Документационное обеспечение управления</t>
  </si>
  <si>
    <t>Обществознание</t>
  </si>
  <si>
    <t>1 курс</t>
  </si>
  <si>
    <t>2курс</t>
  </si>
  <si>
    <t>4 курс</t>
  </si>
  <si>
    <t>К</t>
  </si>
  <si>
    <t>П</t>
  </si>
  <si>
    <t>А</t>
  </si>
  <si>
    <t>С</t>
  </si>
  <si>
    <t>ВК</t>
  </si>
  <si>
    <t>ОГСЭ.05</t>
  </si>
  <si>
    <t>ОП.11</t>
  </si>
  <si>
    <t>ОП.12</t>
  </si>
  <si>
    <t>2/2</t>
  </si>
  <si>
    <t>ЕН.03</t>
  </si>
  <si>
    <t>зачетов</t>
  </si>
  <si>
    <t>преддипломной приактики</t>
  </si>
  <si>
    <t xml:space="preserve">производственной практики </t>
  </si>
  <si>
    <t xml:space="preserve"> -,-,-,Э,-,-,-,-</t>
  </si>
  <si>
    <t xml:space="preserve"> -,-,-,-,-,Э,-,-</t>
  </si>
  <si>
    <t xml:space="preserve">У                                                       </t>
  </si>
  <si>
    <t>ОГСЭ.07</t>
  </si>
  <si>
    <t xml:space="preserve">Учебная практика </t>
  </si>
  <si>
    <t xml:space="preserve">Производственная практика </t>
  </si>
  <si>
    <t>ПДП</t>
  </si>
  <si>
    <t>Преддипломная практика</t>
  </si>
  <si>
    <t>Дисциплины</t>
  </si>
  <si>
    <t>Всего в 1 сем</t>
  </si>
  <si>
    <t>Всего во 2 сем</t>
  </si>
  <si>
    <t>Часов в неделю</t>
  </si>
  <si>
    <t>Психология общения</t>
  </si>
  <si>
    <t>ОП.10</t>
  </si>
  <si>
    <t>Всего часов в семестре:</t>
  </si>
  <si>
    <t>Всего часов в неделю:</t>
  </si>
  <si>
    <t>Утверждаю</t>
  </si>
  <si>
    <t>Производственная практика (преддипломная)</t>
  </si>
  <si>
    <t>Производственная практика  (по профилю специальности), проводимая      непрерывно                  (концентрированно)</t>
  </si>
  <si>
    <t>УП.02</t>
  </si>
  <si>
    <t>Итого за год</t>
  </si>
  <si>
    <t>Базовые общеобразоват. дисциплины</t>
  </si>
  <si>
    <t>Квалификация: Специалист по социальной работе</t>
  </si>
  <si>
    <t>У</t>
  </si>
  <si>
    <t>География</t>
  </si>
  <si>
    <t>Естествознание</t>
  </si>
  <si>
    <t>-,-,-,-,-,-,-,-</t>
  </si>
  <si>
    <t>Основы социологии</t>
  </si>
  <si>
    <t>-,-,-,-,-,-,-,ДЗ</t>
  </si>
  <si>
    <t>Информатика</t>
  </si>
  <si>
    <t>Статистика</t>
  </si>
  <si>
    <t>Информационные технологии в профессиональной деятельности</t>
  </si>
  <si>
    <t>Теория и методика социальной работы</t>
  </si>
  <si>
    <t>Организация социальной работы в РФ</t>
  </si>
  <si>
    <t>Деловая культура</t>
  </si>
  <si>
    <t>Основы учебно-исследовательской деятельности</t>
  </si>
  <si>
    <t>Основы педагогики и психологии</t>
  </si>
  <si>
    <t>Основы социальной медицины</t>
  </si>
  <si>
    <t xml:space="preserve"> -,-,-,-,ДЗ,-,-,-</t>
  </si>
  <si>
    <t>Дисциплины вариативной части</t>
  </si>
  <si>
    <t>Технология организации волонтерского движения</t>
  </si>
  <si>
    <t xml:space="preserve"> -,-,-,ДЗ,-,-,-,-</t>
  </si>
  <si>
    <t>Социальная работа с лицами пожилого возраста и инвалидами</t>
  </si>
  <si>
    <t>Возрастная анатомия, физиология и гигиена</t>
  </si>
  <si>
    <t>МДК.01.02</t>
  </si>
  <si>
    <t>Психология и андрагогика лиц пожилого возраста и инвалидов</t>
  </si>
  <si>
    <t>МДК.01.03</t>
  </si>
  <si>
    <t>МДК.01.04</t>
  </si>
  <si>
    <t>Социальный патронат лиц пожилого возраста и инвалидов</t>
  </si>
  <si>
    <t>Социальная работа с семьей и детьми</t>
  </si>
  <si>
    <t>Социально-правовые и законодательные основы социальной работы с лицами пожилого возраста и инвалидами</t>
  </si>
  <si>
    <t>Социально-правовая и законодательная основы социальной работы с семьей и детьми</t>
  </si>
  <si>
    <t>МДК.02.02</t>
  </si>
  <si>
    <t>Возрастная психология и педагогика, Семьеведение</t>
  </si>
  <si>
    <t>МДК.03.03</t>
  </si>
  <si>
    <t>МДК.02.03</t>
  </si>
  <si>
    <t>Технология социальной работы с семьей и детьми</t>
  </si>
  <si>
    <t>МДК.02.04</t>
  </si>
  <si>
    <t>Социальный патронат различных типов семей и детей</t>
  </si>
  <si>
    <t>Социальная работа с лицами из групп риска, оказавшихся в ТЖС</t>
  </si>
  <si>
    <t>-,-,-,-,-,ДЗ,-,-</t>
  </si>
  <si>
    <t>Технологии социальной работы с лицами из групп риска</t>
  </si>
  <si>
    <t>МДК.03.02</t>
  </si>
  <si>
    <t>Социальный патронат лиц из групп риска</t>
  </si>
  <si>
    <t>МДК.03.04</t>
  </si>
  <si>
    <t>Социальная работа с дезадаптированными детьми и подростками</t>
  </si>
  <si>
    <t>МДК.03.05</t>
  </si>
  <si>
    <t>МДК.03.06</t>
  </si>
  <si>
    <t>Организация досуговой деятельности</t>
  </si>
  <si>
    <t>МДК.03.07</t>
  </si>
  <si>
    <t>УП.03.01</t>
  </si>
  <si>
    <t>ПП.03.02</t>
  </si>
  <si>
    <t>Организация социальной работы в различных сферах (социальная защита, здравоохранение, образование и др.)</t>
  </si>
  <si>
    <t>МДК.04.02</t>
  </si>
  <si>
    <t>-,-,-,-,ДЗ,-,-,-</t>
  </si>
  <si>
    <t>МДК.04.03</t>
  </si>
  <si>
    <t>УП.04</t>
  </si>
  <si>
    <t>ПП.04</t>
  </si>
  <si>
    <t>ПМ.05</t>
  </si>
  <si>
    <t xml:space="preserve">Проектирование социальной работы с различными категориями граждан, оказавшихся в ТЖС </t>
  </si>
  <si>
    <t>МДК.05.01</t>
  </si>
  <si>
    <t>Проектная деятельность специалистов по социальной работе</t>
  </si>
  <si>
    <t>-,-,-,-,-,-,ДЗ,-</t>
  </si>
  <si>
    <t>МДК.05.02</t>
  </si>
  <si>
    <t>Инновационная деятельность в социальной работе</t>
  </si>
  <si>
    <t>МДК.05.03</t>
  </si>
  <si>
    <t>МДК.05.04</t>
  </si>
  <si>
    <t>УП.05</t>
  </si>
  <si>
    <t>ПП.05</t>
  </si>
  <si>
    <t>ПМ.06</t>
  </si>
  <si>
    <t>Выполнение работ по одной или нескольким профессиям рабочих, должностям служащих</t>
  </si>
  <si>
    <t>ПП.06</t>
  </si>
  <si>
    <t>Производственная практика (по профилю специальности)</t>
  </si>
  <si>
    <t>6 нед</t>
  </si>
  <si>
    <t>1. Программа углубленной подготовки</t>
  </si>
  <si>
    <t>Методы проведения социологических исследований</t>
  </si>
  <si>
    <t>Правовое обеспечение профессиональной деятельности</t>
  </si>
  <si>
    <t>Конфликтология</t>
  </si>
  <si>
    <t>Социальная работа с молодежью</t>
  </si>
  <si>
    <t>ОП.13</t>
  </si>
  <si>
    <t>Психологическая коррекция стиля взаимодействия</t>
  </si>
  <si>
    <t xml:space="preserve">Экономика </t>
  </si>
  <si>
    <t>Право</t>
  </si>
  <si>
    <t>Экология</t>
  </si>
  <si>
    <t>Введение в специальность</t>
  </si>
  <si>
    <t>По выбору из обязательных предметных областей</t>
  </si>
  <si>
    <t>1.      График учебного процесса  Социальная работа</t>
  </si>
  <si>
    <t>Социально-экономический</t>
  </si>
  <si>
    <t>ДЗ,-,-,-,-,-,-,-</t>
  </si>
  <si>
    <t>-,Э,-,-,-,-,-,-</t>
  </si>
  <si>
    <t>З,З,-,-,-,-,-,-</t>
  </si>
  <si>
    <t>-,ДЗ,-,-,-,-,-,-</t>
  </si>
  <si>
    <t>-,Э, -,-,-,-,-,-</t>
  </si>
  <si>
    <t>-,З,-,-,-,-,-,-</t>
  </si>
  <si>
    <t>Социальная политика</t>
  </si>
  <si>
    <t>Технология социальной работы в учреждениях здравоохранения</t>
  </si>
  <si>
    <t>Технология социальной работы в учреждениях образования</t>
  </si>
  <si>
    <t>Технология социальной работы в учреждениях социальной защиты</t>
  </si>
  <si>
    <t>Вариативная часть циклов ППССЗ</t>
  </si>
  <si>
    <t>Всего часов обучения по циклам ППССЗ</t>
  </si>
  <si>
    <t xml:space="preserve"> -,-,ДЗ,-,-,-,-,-</t>
  </si>
  <si>
    <t xml:space="preserve">   </t>
  </si>
  <si>
    <t>Обязательная часть цикла ППСЗ</t>
  </si>
  <si>
    <t xml:space="preserve">программы подготовки специалистов среднего звена </t>
  </si>
  <si>
    <t>МДК.06.01</t>
  </si>
  <si>
    <t>Основы социально-бытового обслуживания</t>
  </si>
  <si>
    <t>ОП.14</t>
  </si>
  <si>
    <t>-,-,-,-,-,-,Э(к),-</t>
  </si>
  <si>
    <t>-,-,-,-,Э(к),-,-,-</t>
  </si>
  <si>
    <t>-,-,-,-,-,Э(к),-,-</t>
  </si>
  <si>
    <t xml:space="preserve"> -,-,-,Э(к),-,-,-,-</t>
  </si>
  <si>
    <t>-,ДЗ ,-,-,-,-,-,-</t>
  </si>
  <si>
    <t>Религиоведение</t>
  </si>
  <si>
    <t>МДК.01.05</t>
  </si>
  <si>
    <t>Основы пенсионного обеспечения в РФ</t>
  </si>
  <si>
    <t>Ростовской области "Каменский педагогический колледж"</t>
  </si>
  <si>
    <t>Директор ГБПОУ  РО "КамПК"</t>
  </si>
  <si>
    <t xml:space="preserve">Государственного бюджетного профессионального образовательного учреждения  </t>
  </si>
  <si>
    <t>специальность 39.02.01 Социальная работа</t>
  </si>
  <si>
    <t>по  программе углубленной подготовки</t>
  </si>
  <si>
    <t>ЕН.00</t>
  </si>
  <si>
    <t>Социальное и медицинское страхование</t>
  </si>
  <si>
    <t>ОГСЭ.08</t>
  </si>
  <si>
    <t>З/ДЗ/Э</t>
  </si>
  <si>
    <t xml:space="preserve"> -,-,Э(к),-,-,-,-,-</t>
  </si>
  <si>
    <t>ОГСЭ.06</t>
  </si>
  <si>
    <t>IV. Итоговая государственная аттестация</t>
  </si>
  <si>
    <t>V. Перечень кабинетов, лабораторий, мастерских</t>
  </si>
  <si>
    <t>Кабинеты:</t>
  </si>
  <si>
    <t>- истории и основ философии;</t>
  </si>
  <si>
    <t>- иностранного языка;</t>
  </si>
  <si>
    <t>- информационных технологий в профессиональной деятельности;</t>
  </si>
  <si>
    <t>- теории и методики социальной работы;</t>
  </si>
  <si>
    <t>- основ педагогики и психологии;</t>
  </si>
  <si>
    <t>- безопасности жизнедеятельности;</t>
  </si>
  <si>
    <t>- документационного обеспечения</t>
  </si>
  <si>
    <t>- деловой культуры</t>
  </si>
  <si>
    <t>- статистики</t>
  </si>
  <si>
    <t>- основ учебно-исследовательской деятельности</t>
  </si>
  <si>
    <t>- основ социальной медицины</t>
  </si>
  <si>
    <t>- психологии и андрогогики лиц пожилого возраста и инвалидов</t>
  </si>
  <si>
    <t>- социального патроната лиц пожилого возраста и инвалидов</t>
  </si>
  <si>
    <t>- возрастной психологии и педагогики, семьяведение</t>
  </si>
  <si>
    <t>- социально-правовой и законодательной основы социальной работы с семьей и детьми</t>
  </si>
  <si>
    <t>- технологии социальной работы с лицами из групп риска</t>
  </si>
  <si>
    <t>- технологии социальной работы в учреждениях здравоохранения</t>
  </si>
  <si>
    <t>- технологии социальной работы в учреждениях образования</t>
  </si>
  <si>
    <t>- технологии социальной работы в учреждениях социальной защиты</t>
  </si>
  <si>
    <t>- менеджмента в социальной работе</t>
  </si>
  <si>
    <t xml:space="preserve">спортивный зал; </t>
  </si>
  <si>
    <t>открытый стадион широкого профиля с элементами полосы препятствий</t>
  </si>
  <si>
    <t>стрелковый тир или место для стрельбы.</t>
  </si>
  <si>
    <t>- Подготовка выпускной квалификационной работы (4 нед.)</t>
  </si>
  <si>
    <t>- Защита выпускной квалификационной работы (2 нед.)</t>
  </si>
  <si>
    <t>Спортивный комплекс:</t>
  </si>
  <si>
    <t>Залы: Библиотека, читальный зал с выходом в сеть Интернет, актовый зал</t>
  </si>
  <si>
    <t>Согласовано</t>
  </si>
  <si>
    <t>Председатели предметно-цикловых комиссий:</t>
  </si>
  <si>
    <t xml:space="preserve">        Т.А. Уланова     ____________</t>
  </si>
  <si>
    <t xml:space="preserve">  О.В. Мотовилова     ____________</t>
  </si>
  <si>
    <t xml:space="preserve">     И.Ю. Полякова     ____________</t>
  </si>
  <si>
    <t xml:space="preserve">      Г.Г. Протасова     ____________</t>
  </si>
  <si>
    <t> Заместитель директора по учебной  работе __________Т.Н. Крыгина</t>
  </si>
  <si>
    <t xml:space="preserve">Заместитель директора по УПР__________С.И.Фетисова </t>
  </si>
  <si>
    <t>Заведующая отделением ___________Гвардюброва Е.В.</t>
  </si>
  <si>
    <t xml:space="preserve">                                                                                                Заведующий практикой ____________  Жуликов А.В.</t>
  </si>
  <si>
    <t>1.     Председатель ПЦК социальная работа                    Е.Н. Власова     ____________</t>
  </si>
  <si>
    <t>2.     Председатель ПЦК педагогики и психологии    Л.В. Гетманова     ____________</t>
  </si>
  <si>
    <t>3.     Председатель ПЦК общественных наук      А.М. Казначеевская     ____________</t>
  </si>
  <si>
    <t xml:space="preserve">4.     Председатель ПЦК иностранных языков </t>
  </si>
  <si>
    <t>5.     Председатель ПЦК русского языка и литературы Е.А. Краснова    ____________</t>
  </si>
  <si>
    <t xml:space="preserve">6.     Председатель ПЦК информатики </t>
  </si>
  <si>
    <t xml:space="preserve">7.     Председатель ПЦК химии и биологии </t>
  </si>
  <si>
    <t>8.     Председатель ПЦК педагогики и психологии     Л.В. Гетманова     ____________</t>
  </si>
  <si>
    <t xml:space="preserve">9.     Председатель ПЦК физвоспитания </t>
  </si>
  <si>
    <t xml:space="preserve">Нормативная база реализации ППССЗ базовой подготовки </t>
  </si>
  <si>
    <t xml:space="preserve">Настоящий учебный план программы подготовки специалистов среднего звена государственного бюджетного профессионального образовательного учреждения Ростовской области «Каменский педагогический колледж» разработан на основе Федерального государственного образовательного стандарта среднего профессионального образования по специальности 39.02.01 Социальная работа углубленной подготовки, утвержденного приказом Министерства образования и науки Российской Федерации регистрационный № 506 от 12мая 2014 г., зарегистрированном Министерством юстиции Российской Федерации  2 июля 2014 г., регистрационный №32987. </t>
  </si>
  <si>
    <t xml:space="preserve">1.2. Организация учебного процесса и режим занятий </t>
  </si>
  <si>
    <t xml:space="preserve">Формы проведения консультаций: групповые, индивидуальные. </t>
  </si>
  <si>
    <t xml:space="preserve">   Учебная практика (УП.01, УП.02, УП.04, УП.05) проводятся рассредоточено, путем чередования с теоретическими занятиями по дням (неделям) при условии обеспечения связи между содержанием учебной практики и результатами обучения в рамках профессиональных модулей ППССЗ по видам профессиональной деятельности. Учебная практика УП.03 проводится концентрировано в два этапа.</t>
  </si>
  <si>
    <t xml:space="preserve">   Производственные практики (по профилю специальности ПП.01,ПП.02, ПП.04, ПП.05, ПП.06) организованы и проводятся по окончанию освоения профессиональных модулей. Производственная практика ПП.03 проводится концентрировано в 2 этапа. </t>
  </si>
  <si>
    <t xml:space="preserve">   Производственная (преддипломная) практика проводится в VIII семестре и реализуется на базе образовательных, социальных и медицинских учреждений, где в штатном расписании имеется должность «Специалист по социальной работе» (социальный работник, социальный педагог, педагог-психолог), по индивидуальным договорам. Обязательная  нагрузка студента-практиканта при прохождении преддипломной практики составляет 36 часов в неделю.</t>
  </si>
  <si>
    <t xml:space="preserve">1.3. Общеобразовательный цикл </t>
  </si>
  <si>
    <t xml:space="preserve">Студенты, поступившие в ГБПОУ  РО «Каменский педагогический колледж» на базе основного общего образования, реализуют программу ГОС среднего (полного) образования по социально-экономическому профилю (письмо Минобрнауки России от 29.10. 2014 г. № 1199). </t>
  </si>
  <si>
    <t>В соответствии с этим, нормативный срок освоения программы подготовки специалистов среднего звена по специальности увеличивается на 52 недели (1 год) из расчета: теоретическое обучение (при обязательной учебной нагрузке 36 часов в неделю) – 39 нед., промежуточная аттестация – 2 нед, каникулярное время – 11 нед. Учебное время, отведенное на теоретическое обучение (1404 час.) распределено на изучение общих, по выбору из обязательных предметных областей и дополнительных учебных дисциплин общеобразовательного цикла. В качестве дополнительной  введена дисциплина «Введение в специальность».</t>
  </si>
  <si>
    <t xml:space="preserve">Качество освоения учебных дисциплин общеобразовательного цикла оценивается в процессе текущего контроля и промежуточной аттестации. Промежуточная аттестация проводится в форме  зачетов (3 шт.), дифференцированных зачетов (9 шт.) и экзаменов (4 шт.). </t>
  </si>
  <si>
    <t xml:space="preserve">          1.4. Формирование вариативной части ППССЗ </t>
  </si>
  <si>
    <t xml:space="preserve">Часы вариативной части циклов ППССЗ (936 час.) распределены на введение  новых дисциплин в цикл общепрофессиональных дисциплин и профессиональные модули, а так же расширение содержания обязательной части, получения дополнительных компетенций, умений и знаний, необходимых для обеспечения конкурентноспособности выпускника в соответствии с запросами регионального рынка труда и возможностями получения образования. </t>
  </si>
  <si>
    <t xml:space="preserve"> В блок общепрофессиональных дисциплин введены следующие дисциплины вариативной части (262 часа): </t>
  </si>
  <si>
    <t xml:space="preserve">ОП.09 «Социальная политика» (40  час.), ОП.10 «Правовое обеспечение профессиональной деятельности» (40 час.), ОП.11 «Технологии организации волонтерского движения» (36 час.), ОП.12 «Возрастная анатомия, физиология и гигиена» (48 час.), ОП.13 «Психологическая коррекция стиля взаимодействия» (40 час.), ОП.13 «Социальное и медицинское страхование» (58 час.). </t>
  </si>
  <si>
    <t>Блок ПМ (профессиональные  модули)  получил увеличение часов (244 часа) за счет введения новых МДК:</t>
  </si>
  <si>
    <t xml:space="preserve"> ПМ.01Социальная работа с лицами пожилого возраста и инвалидами  - МДК.01.05 Основы пенсионного обеспечения в РФ (36 час.); </t>
  </si>
  <si>
    <t>ПМ.03 Социальная работа с лицами из групп риска, оказавшихся в ТЖС – МДК.03.04 Социальная работа с дезадаптированными детьми и подростками  (36 час.); МДК.03.05 Социальная работа с молодежью (36 час.); МДК.03.06 Организация досуговой деятельности (36 час.); МДК.03.07 Конфликтология (36 час.);</t>
  </si>
  <si>
    <t>ПМ.05 Проектирование социальной работы с различными категориями граждан, оказавшихся в ТЖС – МДК.05.04 Методы проведения социологических исследований (32 час.);</t>
  </si>
  <si>
    <t>ПМ.06 Выполнение работ по одной или нескольким профессиям рабочих, должностям служащих – Основы социально-бытового обслуживания (32 час.).</t>
  </si>
  <si>
    <t>На расширение содержания обязательной части во всех блоках дисциплин распределено 430 часов.</t>
  </si>
  <si>
    <t xml:space="preserve">          1.5. Порядок аттестации обучающихся </t>
  </si>
  <si>
    <t xml:space="preserve">Промежуточная аттестация в форме зачета или дифференцированного зачета проводится за счет часов, отведенных на освоение соответствующей учебной дисциплины или профессионального модуля. </t>
  </si>
  <si>
    <t xml:space="preserve">Промежуточная аттестация в форме экзамена (квалификационного экзамена) проводится непосредственно после завершения освоения программ учебных дисциплин или профессиональных модулей, а также после изучения междисциплинарных курсов и прохождения учебной и производственной практики в составе профессионального модуля. </t>
  </si>
  <si>
    <t xml:space="preserve">Итоговая государственная аттестация проходит в виде подготовки и защиты выпускной квалификационной работы. </t>
  </si>
  <si>
    <t xml:space="preserve">1.1                       </t>
  </si>
  <si>
    <t>Учебный год начинается 1 сентября. Нормативный срок обучения 147 недель. Максимальный объем аудиторной учебной нагрузки обучающихся при освоении ППСЗ  составляет 36 академических часов в неделю, продолжительность учебной недели – 6 дней, продолжительность учебных занятий – 45 минут. На учебную группу на каждый учебный год предусматриваются консультации в объеме 100 часов.</t>
  </si>
  <si>
    <t>Качество освоения ППССЗ оценивается в процессе текущего контроля, промежуточной аттестации, итоговой государственной аттестации. Для учета учебных достижений обучающихся используется накопительная система оценивания. Основными формами промежуточной аттестации являются: экзамен (квалификационный) по итогам освоения всех элементов профессионального модуля (МДК и все виды практики); комплексный экзамен по двум или нескольким учебным дисциплинам или междисциплинарным курсам в рамках одного профессионального модуля; экзамен по отдельной учебной дисциплине или междисциплинарному курсу; дифференцированный зачет; зачет.</t>
  </si>
  <si>
    <t>ОУД.01</t>
  </si>
  <si>
    <t>ОУД.02</t>
  </si>
  <si>
    <t>ОУД.03</t>
  </si>
  <si>
    <t>ОУД.04</t>
  </si>
  <si>
    <t>ОУД.05</t>
  </si>
  <si>
    <t>ОУД.06</t>
  </si>
  <si>
    <t>ОУД.07</t>
  </si>
  <si>
    <t>ОУД.08</t>
  </si>
  <si>
    <t>Астрономия</t>
  </si>
  <si>
    <t>О.00</t>
  </si>
  <si>
    <t>ОУД.00</t>
  </si>
  <si>
    <t>Общие  учебные дисциплины</t>
  </si>
  <si>
    <t>ОУД.09</t>
  </si>
  <si>
    <t>ОУД.10</t>
  </si>
  <si>
    <t>ОУД.11</t>
  </si>
  <si>
    <t>ОУД.12</t>
  </si>
  <si>
    <t>ОУД.13</t>
  </si>
  <si>
    <t>ОУД.14</t>
  </si>
  <si>
    <t>ОУД.15</t>
  </si>
  <si>
    <t>Естествознание (химия)</t>
  </si>
  <si>
    <t>Естествознание (биология)</t>
  </si>
  <si>
    <t>Естествознание (физика)</t>
  </si>
  <si>
    <t>Дополнительные учебные дисциплины</t>
  </si>
  <si>
    <t>УД.16</t>
  </si>
  <si>
    <t xml:space="preserve"> -,ДЗ,-,-,-,-,-,-</t>
  </si>
  <si>
    <t>Технологии социальной работы с лицами пожилого возраста и инвалидами</t>
  </si>
  <si>
    <t xml:space="preserve"> -,ДЗ, -,-,-,-,-,-</t>
  </si>
  <si>
    <t>ДЗ*,-,-,-,-,-,-,-</t>
  </si>
  <si>
    <t>'ДЗ*,-,-,-,-,-,-,-</t>
  </si>
  <si>
    <t>астрономия</t>
  </si>
  <si>
    <t>1/5/1</t>
  </si>
  <si>
    <t>1 курс 2018-2019 уч.год</t>
  </si>
  <si>
    <t xml:space="preserve"> -,-,З,З,З,З,З,ДЗ</t>
  </si>
  <si>
    <t>УП.06</t>
  </si>
  <si>
    <t>4/8/4</t>
  </si>
  <si>
    <t>3/3/3</t>
  </si>
  <si>
    <t>З,-,-,-,-,-,-,-</t>
  </si>
  <si>
    <t>2/1</t>
  </si>
  <si>
    <t xml:space="preserve"> -,-,-,-,-,-,ДЗ,-</t>
  </si>
  <si>
    <t>Государственная итоговая аттестация</t>
  </si>
  <si>
    <t>Консультации 4 часа на одного обучающегося на каждый учебный год часов в год</t>
  </si>
  <si>
    <t>Подготовка выпускной квалификационной работы с 18.05  по 14.06  (всего 4 нед.)</t>
  </si>
  <si>
    <t>1.1. Выпускная квалификационная работа</t>
  </si>
  <si>
    <t>Защита выпускной квалификационной работы с  15.06  по 26.06 (всего 2 нед.)</t>
  </si>
  <si>
    <r>
      <t>-,ДЗ*</t>
    </r>
    <r>
      <rPr>
        <sz val="11"/>
        <rFont val="Arial Cyr"/>
        <charset val="204"/>
      </rPr>
      <t>0</t>
    </r>
    <r>
      <rPr>
        <sz val="14"/>
        <rFont val="Arial Cyr"/>
        <charset val="204"/>
      </rPr>
      <t>,-,-,-,-,-,-,-</t>
    </r>
  </si>
  <si>
    <r>
      <t>-,ДЗ*</t>
    </r>
    <r>
      <rPr>
        <sz val="11"/>
        <rFont val="Arial Cyr"/>
        <charset val="204"/>
      </rPr>
      <t>0</t>
    </r>
    <r>
      <rPr>
        <sz val="14"/>
        <rFont val="Arial Cyr"/>
        <charset val="204"/>
      </rPr>
      <t>,-,-,-,-,-,-</t>
    </r>
  </si>
  <si>
    <t>5/4/0</t>
  </si>
  <si>
    <t>0/3/0</t>
  </si>
  <si>
    <t>Менеджмент в социальной работе</t>
  </si>
  <si>
    <r>
      <t xml:space="preserve">20           </t>
    </r>
    <r>
      <rPr>
        <sz val="11"/>
        <rFont val="Arial Cyr"/>
        <charset val="204"/>
      </rPr>
      <t>(5 сем)</t>
    </r>
  </si>
  <si>
    <r>
      <t xml:space="preserve"> -,-,-,-,-,-,-,ДЗ*</t>
    </r>
    <r>
      <rPr>
        <vertAlign val="superscript"/>
        <sz val="14"/>
        <rFont val="Arial Cyr"/>
        <charset val="204"/>
      </rPr>
      <t>4</t>
    </r>
  </si>
  <si>
    <r>
      <t xml:space="preserve"> -,-,-,-,-,-,-,ДЗ*</t>
    </r>
    <r>
      <rPr>
        <vertAlign val="superscript"/>
        <sz val="14"/>
        <rFont val="Arial Cyr"/>
        <charset val="204"/>
      </rPr>
      <t>1</t>
    </r>
  </si>
  <si>
    <r>
      <t>-,-,-,-,-,-,-,ДЗ*</t>
    </r>
    <r>
      <rPr>
        <vertAlign val="superscript"/>
        <sz val="14"/>
        <rFont val="Arial Cyr"/>
        <charset val="204"/>
      </rPr>
      <t>2</t>
    </r>
  </si>
  <si>
    <r>
      <t>-,-,-,-,-,-,-,ДЗ*</t>
    </r>
    <r>
      <rPr>
        <vertAlign val="superscript"/>
        <sz val="14"/>
        <rFont val="Arial Cyr"/>
        <charset val="204"/>
      </rPr>
      <t>1</t>
    </r>
  </si>
  <si>
    <r>
      <t xml:space="preserve"> -,-,-,-,-,-,-,ДЗ*</t>
    </r>
    <r>
      <rPr>
        <vertAlign val="superscript"/>
        <sz val="14"/>
        <rFont val="Arial Cyr"/>
        <charset val="204"/>
      </rPr>
      <t>3</t>
    </r>
  </si>
  <si>
    <r>
      <t xml:space="preserve"> -,-,-,-,-,ДЗ*</t>
    </r>
    <r>
      <rPr>
        <vertAlign val="superscript"/>
        <sz val="14"/>
        <rFont val="Arial Cyr"/>
        <charset val="204"/>
      </rPr>
      <t>5</t>
    </r>
    <r>
      <rPr>
        <sz val="14"/>
        <rFont val="Arial Cyr"/>
        <charset val="204"/>
      </rPr>
      <t>,-,-</t>
    </r>
  </si>
  <si>
    <r>
      <t xml:space="preserve"> -,-,-,-,-,ДЗ*</t>
    </r>
    <r>
      <rPr>
        <vertAlign val="superscript"/>
        <sz val="16"/>
        <rFont val="Arial Cyr"/>
        <charset val="204"/>
      </rPr>
      <t>5</t>
    </r>
    <r>
      <rPr>
        <sz val="16"/>
        <rFont val="Arial Cyr"/>
        <charset val="204"/>
      </rPr>
      <t>,-,-</t>
    </r>
  </si>
  <si>
    <r>
      <t xml:space="preserve"> -,-,-,ДЗ*</t>
    </r>
    <r>
      <rPr>
        <i/>
        <vertAlign val="superscript"/>
        <sz val="16"/>
        <rFont val="Arial Cyr"/>
        <charset val="204"/>
      </rPr>
      <t>6</t>
    </r>
    <r>
      <rPr>
        <i/>
        <sz val="16"/>
        <rFont val="Arial Cyr"/>
        <charset val="204"/>
      </rPr>
      <t>,-,-,-,-</t>
    </r>
  </si>
  <si>
    <r>
      <t xml:space="preserve"> -,-,-,ДЗ*</t>
    </r>
    <r>
      <rPr>
        <i/>
        <vertAlign val="superscript"/>
        <sz val="16"/>
        <rFont val="Arial Cyr"/>
        <charset val="204"/>
      </rPr>
      <t>7</t>
    </r>
    <r>
      <rPr>
        <i/>
        <sz val="16"/>
        <rFont val="Arial Cyr"/>
        <charset val="204"/>
      </rPr>
      <t>,-,-,-,-</t>
    </r>
  </si>
  <si>
    <r>
      <t xml:space="preserve"> -,-,Э*</t>
    </r>
    <r>
      <rPr>
        <vertAlign val="superscript"/>
        <sz val="16"/>
        <rFont val="Arial Cyr"/>
        <charset val="204"/>
      </rPr>
      <t>1</t>
    </r>
    <r>
      <rPr>
        <sz val="16"/>
        <rFont val="Arial Cyr"/>
        <charset val="204"/>
      </rPr>
      <t>,-,-,-,-,-</t>
    </r>
  </si>
  <si>
    <r>
      <t xml:space="preserve"> -,-,ДЗ*</t>
    </r>
    <r>
      <rPr>
        <vertAlign val="superscript"/>
        <sz val="16"/>
        <rFont val="Arial Cyr"/>
        <charset val="204"/>
      </rPr>
      <t>8</t>
    </r>
    <r>
      <rPr>
        <sz val="16"/>
        <rFont val="Arial Cyr"/>
        <charset val="204"/>
      </rPr>
      <t>,-,-,-,-,-</t>
    </r>
  </si>
  <si>
    <r>
      <t>-,-,-,-,-,Э*</t>
    </r>
    <r>
      <rPr>
        <i/>
        <vertAlign val="superscript"/>
        <sz val="15"/>
        <rFont val="Arial Cyr"/>
        <charset val="204"/>
      </rPr>
      <t>2</t>
    </r>
    <r>
      <rPr>
        <i/>
        <sz val="15"/>
        <rFont val="Arial Cyr"/>
        <charset val="204"/>
      </rPr>
      <t>,-,-</t>
    </r>
  </si>
  <si>
    <r>
      <t>-,-,-,-,-,ДЗ*</t>
    </r>
    <r>
      <rPr>
        <i/>
        <vertAlign val="superscript"/>
        <sz val="15"/>
        <rFont val="Arial Cyr"/>
        <charset val="204"/>
      </rPr>
      <t>10</t>
    </r>
    <r>
      <rPr>
        <i/>
        <sz val="15"/>
        <rFont val="Arial Cyr"/>
        <charset val="204"/>
      </rPr>
      <t>,-,-</t>
    </r>
  </si>
  <si>
    <r>
      <t>-,-,-,-,ДЗ*</t>
    </r>
    <r>
      <rPr>
        <i/>
        <vertAlign val="superscript"/>
        <sz val="15"/>
        <rFont val="Arial Cyr"/>
        <charset val="204"/>
      </rPr>
      <t>9</t>
    </r>
    <r>
      <rPr>
        <i/>
        <sz val="15"/>
        <rFont val="Arial Cyr"/>
        <charset val="204"/>
      </rPr>
      <t>,-,-,-</t>
    </r>
  </si>
  <si>
    <r>
      <t>-,-,-,-,-,-,Э*</t>
    </r>
    <r>
      <rPr>
        <i/>
        <vertAlign val="superscript"/>
        <sz val="15"/>
        <rFont val="Arial Cyr"/>
        <charset val="204"/>
      </rPr>
      <t>3</t>
    </r>
    <r>
      <rPr>
        <i/>
        <sz val="15"/>
        <rFont val="Arial Cyr"/>
        <charset val="204"/>
      </rPr>
      <t>,-</t>
    </r>
  </si>
  <si>
    <r>
      <t>-,-,-,-,-,-,ДЗ*</t>
    </r>
    <r>
      <rPr>
        <i/>
        <vertAlign val="superscript"/>
        <sz val="15"/>
        <rFont val="Arial Cyr"/>
        <charset val="204"/>
      </rPr>
      <t>11</t>
    </r>
    <r>
      <rPr>
        <i/>
        <sz val="15"/>
        <rFont val="Arial Cyr"/>
        <charset val="204"/>
      </rPr>
      <t>,-</t>
    </r>
  </si>
  <si>
    <t>5/30/11</t>
  </si>
  <si>
    <t>0/23/11</t>
  </si>
  <si>
    <r>
      <t>-,-,-, ДЗ*</t>
    </r>
    <r>
      <rPr>
        <vertAlign val="superscript"/>
        <sz val="15"/>
        <rFont val="Arial Cyr"/>
        <charset val="204"/>
      </rPr>
      <t>12</t>
    </r>
    <r>
      <rPr>
        <sz val="15"/>
        <rFont val="Arial Cyr"/>
        <charset val="204"/>
      </rPr>
      <t>,-,-,-,-</t>
    </r>
  </si>
  <si>
    <r>
      <t xml:space="preserve"> -,-,-,ДЗ*</t>
    </r>
    <r>
      <rPr>
        <vertAlign val="superscript"/>
        <sz val="16"/>
        <rFont val="Arial Cyr"/>
        <charset val="204"/>
      </rPr>
      <t>12</t>
    </r>
    <r>
      <rPr>
        <sz val="16"/>
        <rFont val="Arial Cyr"/>
        <charset val="204"/>
      </rPr>
      <t>,-,-,-,-</t>
    </r>
  </si>
  <si>
    <t>0/5/2</t>
  </si>
  <si>
    <t>0/18/9</t>
  </si>
  <si>
    <t>Нормативно-правовая основа социальной работы с лицами из групп риска</t>
  </si>
  <si>
    <t>___________________ Гайдаенко Н.А.</t>
  </si>
  <si>
    <t xml:space="preserve">  Государственная итоговая аттестация</t>
  </si>
  <si>
    <t>ОГСЭ</t>
  </si>
  <si>
    <t>ЕН</t>
  </si>
  <si>
    <t>Организация СР в РФ</t>
  </si>
  <si>
    <t>Основы соц.медицины</t>
  </si>
  <si>
    <t>Возр. ан., физ. и гигиена</t>
  </si>
  <si>
    <t>ИТвПД</t>
  </si>
  <si>
    <t>сессия</t>
  </si>
  <si>
    <t>практика</t>
  </si>
  <si>
    <t>каникулы</t>
  </si>
  <si>
    <t>Основы УИД</t>
  </si>
  <si>
    <t>Тех.орг.вол.движения</t>
  </si>
  <si>
    <t>МДК.02.06</t>
  </si>
  <si>
    <t>ЕН.02 Статистика</t>
  </si>
  <si>
    <t>ОП.03 Док. Обеспеч. упр.</t>
  </si>
  <si>
    <t>ОП04 Деловая культура</t>
  </si>
  <si>
    <t>ОП09Соц.политика</t>
  </si>
  <si>
    <t>ОП10 ПОПД</t>
  </si>
  <si>
    <t>ОП.13псих.корр.стиля взаимод.</t>
  </si>
  <si>
    <t>ОП.14Соц.и мед.страхование</t>
  </si>
  <si>
    <t>подготвка и защита ВКР</t>
  </si>
  <si>
    <t>1 сем 17</t>
  </si>
  <si>
    <t>2 сем  22</t>
  </si>
  <si>
    <t>3 сем     14</t>
  </si>
  <si>
    <t>5 сем   14</t>
  </si>
  <si>
    <t>7 сем   14</t>
  </si>
  <si>
    <t>4 сем    19</t>
  </si>
  <si>
    <t>6 сем 20</t>
  </si>
  <si>
    <t>8 сем    14</t>
  </si>
  <si>
    <t>1.      График учебного процесса  Социальная работа 2020-2024</t>
  </si>
  <si>
    <t>1 курс 2020-2021 уч.год</t>
  </si>
  <si>
    <t>2 курс 2021-2022 уч.год</t>
  </si>
  <si>
    <t>"______" ________________ 2020 г.</t>
  </si>
  <si>
    <t>3 курс 2022-2023 уч.год</t>
  </si>
  <si>
    <t>4 курс 2023-2024 уч.год</t>
  </si>
  <si>
    <t>-,-,-,Э(К),-,-,-,-</t>
  </si>
  <si>
    <t>-,-,-,ДЗ,-,-,-,-</t>
  </si>
  <si>
    <t>3. План учебного процесса (2020-2024 уч.гг.)</t>
  </si>
  <si>
    <t>2020-2024 уч.гг.</t>
  </si>
  <si>
    <t>VI. Пояснения к учебному плану ППССЗ 2020-2024 уч.гг.</t>
  </si>
  <si>
    <t>1.      График учебного процесса 2020-2024</t>
  </si>
  <si>
    <t>17/22</t>
  </si>
  <si>
    <t>12|16</t>
  </si>
  <si>
    <t>12|20</t>
  </si>
  <si>
    <t>12|14</t>
  </si>
  <si>
    <t>Учебный проект</t>
  </si>
  <si>
    <r>
      <t>27  IV   3   V</t>
    </r>
    <r>
      <rPr>
        <b/>
        <sz val="10"/>
        <rFont val="Calibri"/>
        <family val="2"/>
        <charset val="204"/>
      </rPr>
      <t>*</t>
    </r>
  </si>
  <si>
    <r>
      <t>3</t>
    </r>
    <r>
      <rPr>
        <b/>
        <sz val="10"/>
        <rFont val="Calibri"/>
        <family val="2"/>
        <charset val="204"/>
      </rPr>
      <t>*</t>
    </r>
  </si>
  <si>
    <r>
      <t>4</t>
    </r>
    <r>
      <rPr>
        <b/>
        <sz val="10"/>
        <rFont val="Calibri"/>
        <family val="2"/>
        <charset val="204"/>
      </rPr>
      <t>*</t>
    </r>
  </si>
  <si>
    <r>
      <t>8</t>
    </r>
    <r>
      <rPr>
        <b/>
        <sz val="10"/>
        <rFont val="Calibri"/>
        <family val="2"/>
        <charset val="204"/>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</si>
</sst>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59" x14ac:knownFonts="1">
    <font>
      <sz val="10"/>
      <name val="Arial Cyr"/>
      <charset val="204"/>
    </font>
    <font>
      <b/>
      <sz val="13"/>
      <name val="Times New Roman"/>
      <family val="1"/>
      <charset val="204"/>
    </font>
    <font>
      <sz val="13"/>
      <name val="Times New Roman"/>
      <family val="1"/>
      <charset val="204"/>
    </font>
    <font>
      <sz val="9"/>
      <name val="Times New Roman"/>
      <family val="1"/>
      <charset val="204"/>
    </font>
    <font>
      <sz val="8"/>
      <name val="Arial Cyr"/>
      <charset val="204"/>
    </font>
    <font>
      <b/>
      <sz val="10"/>
      <name val="Arial"/>
      <family val="2"/>
      <charset val="204"/>
    </font>
    <font>
      <b/>
      <sz val="10"/>
      <name val="Arial Cyr"/>
      <charset val="204"/>
    </font>
    <font>
      <b/>
      <sz val="8"/>
      <name val="Arial"/>
      <family val="2"/>
      <charset val="204"/>
    </font>
    <font>
      <sz val="10"/>
      <name val="Arial"/>
      <family val="2"/>
      <charset val="204"/>
    </font>
    <font>
      <b/>
      <sz val="13"/>
      <name val="Arial"/>
      <family val="2"/>
      <charset val="204"/>
    </font>
    <font>
      <b/>
      <sz val="12"/>
      <name val="Arial"/>
      <family val="2"/>
      <charset val="204"/>
    </font>
    <font>
      <sz val="8"/>
      <name val="Arial"/>
      <family val="2"/>
      <charset val="204"/>
    </font>
    <font>
      <b/>
      <sz val="7"/>
      <name val="Arial"/>
      <family val="2"/>
      <charset val="204"/>
    </font>
    <font>
      <b/>
      <sz val="11"/>
      <name val="Arial"/>
      <family val="2"/>
      <charset val="204"/>
    </font>
    <font>
      <b/>
      <sz val="11"/>
      <name val="Arial Cyr"/>
      <charset val="204"/>
    </font>
    <font>
      <b/>
      <sz val="14"/>
      <name val="Arial"/>
      <family val="2"/>
      <charset val="204"/>
    </font>
    <font>
      <sz val="14"/>
      <name val="Arial"/>
      <family val="2"/>
      <charset val="204"/>
    </font>
    <font>
      <i/>
      <sz val="10"/>
      <name val="Arial"/>
      <family val="2"/>
      <charset val="204"/>
    </font>
    <font>
      <b/>
      <sz val="12"/>
      <name val="Arial Cyr"/>
      <charset val="204"/>
    </font>
    <font>
      <b/>
      <i/>
      <sz val="12"/>
      <name val="Times New Roman"/>
      <family val="1"/>
      <charset val="204"/>
    </font>
    <font>
      <b/>
      <sz val="14"/>
      <name val="Arial Cyr"/>
      <charset val="204"/>
    </font>
    <font>
      <b/>
      <sz val="16"/>
      <name val="Arial Cyr"/>
      <charset val="204"/>
    </font>
    <font>
      <b/>
      <sz val="15"/>
      <name val="Arial Cyr"/>
      <charset val="204"/>
    </font>
    <font>
      <sz val="15"/>
      <name val="Arial Cyr"/>
      <charset val="204"/>
    </font>
    <font>
      <b/>
      <i/>
      <sz val="15"/>
      <name val="Arial Cyr"/>
      <charset val="204"/>
    </font>
    <font>
      <b/>
      <u/>
      <sz val="10"/>
      <name val="Arial Cyr"/>
      <charset val="204"/>
    </font>
    <font>
      <b/>
      <sz val="18"/>
      <name val="Arial Cyr"/>
      <charset val="204"/>
    </font>
    <font>
      <sz val="14"/>
      <name val="Arial Cyr"/>
      <charset val="204"/>
    </font>
    <font>
      <i/>
      <sz val="15"/>
      <name val="Arial Cyr"/>
      <charset val="204"/>
    </font>
    <font>
      <sz val="16"/>
      <name val="Arial Cyr"/>
      <charset val="204"/>
    </font>
    <font>
      <i/>
      <sz val="16"/>
      <name val="Arial Cyr"/>
      <charset val="204"/>
    </font>
    <font>
      <b/>
      <i/>
      <sz val="16"/>
      <name val="Arial Cyr"/>
      <charset val="204"/>
    </font>
    <font>
      <sz val="12"/>
      <name val="Times New Roman"/>
      <family val="1"/>
      <charset val="204"/>
    </font>
    <font>
      <b/>
      <sz val="12"/>
      <name val="Times New Roman"/>
      <family val="1"/>
      <charset val="204"/>
    </font>
    <font>
      <i/>
      <sz val="12"/>
      <name val="Times New Roman"/>
      <family val="1"/>
      <charset val="204"/>
    </font>
    <font>
      <b/>
      <sz val="11"/>
      <name val="Times New Roman"/>
      <family val="1"/>
      <charset val="204"/>
    </font>
    <font>
      <sz val="11"/>
      <name val="Times New Roman"/>
      <family val="1"/>
      <charset val="204"/>
    </font>
    <font>
      <sz val="12"/>
      <name val="Arial Cyr"/>
      <charset val="204"/>
    </font>
    <font>
      <sz val="9"/>
      <name val="Arial Cyr"/>
      <charset val="204"/>
    </font>
    <font>
      <sz val="16"/>
      <name val="Calibri"/>
      <family val="2"/>
      <charset val="204"/>
      <scheme val="minor"/>
    </font>
    <font>
      <b/>
      <sz val="11"/>
      <color rgb="FF000000"/>
      <name val="Times New Roman"/>
      <family val="1"/>
      <charset val="204"/>
    </font>
    <font>
      <sz val="11"/>
      <name val="Arial Cyr"/>
      <charset val="204"/>
    </font>
    <font>
      <b/>
      <sz val="10"/>
      <name val="Times New Roman"/>
      <family val="1"/>
      <charset val="204"/>
    </font>
    <font>
      <sz val="16"/>
      <name val="Times New Roman"/>
      <family val="1"/>
      <charset val="204"/>
    </font>
    <font>
      <sz val="15"/>
      <name val="Times New Roman"/>
      <family val="1"/>
      <charset val="204"/>
    </font>
    <font>
      <b/>
      <sz val="15"/>
      <name val="Times New Roman"/>
      <family val="1"/>
      <charset val="204"/>
    </font>
    <font>
      <b/>
      <i/>
      <sz val="15"/>
      <name val="Times New Roman"/>
      <family val="1"/>
      <charset val="204"/>
    </font>
    <font>
      <sz val="12"/>
      <name val="Arial"/>
      <family val="2"/>
      <charset val="204"/>
    </font>
    <font>
      <b/>
      <sz val="16"/>
      <name val="Times New Roman"/>
      <family val="1"/>
      <charset val="204"/>
    </font>
    <font>
      <vertAlign val="superscript"/>
      <sz val="14"/>
      <name val="Arial Cyr"/>
      <charset val="204"/>
    </font>
    <font>
      <vertAlign val="superscript"/>
      <sz val="16"/>
      <name val="Arial Cyr"/>
      <charset val="204"/>
    </font>
    <font>
      <i/>
      <vertAlign val="superscript"/>
      <sz val="16"/>
      <name val="Arial Cyr"/>
      <charset val="204"/>
    </font>
    <font>
      <i/>
      <vertAlign val="superscript"/>
      <sz val="15"/>
      <name val="Arial Cyr"/>
      <charset val="204"/>
    </font>
    <font>
      <vertAlign val="superscript"/>
      <sz val="15"/>
      <name val="Arial Cyr"/>
      <charset val="204"/>
    </font>
    <font>
      <b/>
      <sz val="16"/>
      <name val="Arial"/>
      <family val="2"/>
      <charset val="204"/>
    </font>
    <font>
      <sz val="14"/>
      <name val="Times New Roman"/>
      <family val="1"/>
      <charset val="204"/>
    </font>
    <font>
      <sz val="15"/>
      <color rgb="FF00B050"/>
      <name val="Arial Cyr"/>
      <charset val="204"/>
    </font>
    <font>
      <b/>
      <sz val="15"/>
      <color rgb="FF00B050"/>
      <name val="Arial Cyr"/>
      <charset val="204"/>
    </font>
    <font>
      <b/>
      <sz val="10"/>
      <name val="Calibri"/>
      <family val="2"/>
      <charset val="204"/>
    </font>
  </fonts>
  <fills count="10">
    <fill>
      <patternFill patternType="none"/>
    </fill>
    <fill>
      <patternFill patternType="gray125"/>
    </fill>
    <fill>
      <patternFill patternType="solid">
        <fgColor theme="0"/>
        <bgColor indexed="64"/>
      </patternFill>
    </fill>
    <fill>
      <patternFill patternType="solid">
        <fgColor rgb="FFDDDDDD"/>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FFFF00"/>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1" tint="0.499984740745262"/>
        <bgColor indexed="64"/>
      </patternFill>
    </fill>
  </fills>
  <borders count="78">
    <border>
      <left/>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s>
  <cellStyleXfs count="1">
    <xf numFmtId="0" fontId="0" fillId="0" borderId="0"/>
  </cellStyleXfs>
  <cellXfs count="781">
    <xf numFmtId="0" fontId="0" fillId="0" borderId="0" xfId="0"/>
    <xf numFmtId="0" fontId="0" fillId="0" borderId="0" xfId="0" applyAlignment="1">
      <alignment horizontal="center" vertical="center" wrapText="1"/>
    </xf>
    <xf numFmtId="0" fontId="0" fillId="0" borderId="0" xfId="0" applyNumberFormat="1" applyAlignment="1">
      <alignment horizontal="center" vertical="center" wrapText="1"/>
    </xf>
    <xf numFmtId="0" fontId="1" fillId="0" borderId="0" xfId="0" applyNumberFormat="1" applyFont="1" applyAlignment="1">
      <alignment horizontal="center" vertical="center" wrapText="1"/>
    </xf>
    <xf numFmtId="0" fontId="0" fillId="0" borderId="0" xfId="0" applyNumberFormat="1" applyBorder="1" applyAlignment="1">
      <alignment horizontal="center" vertical="center" wrapText="1"/>
    </xf>
    <xf numFmtId="0" fontId="3" fillId="0" borderId="0" xfId="0" applyNumberFormat="1" applyFont="1" applyAlignment="1">
      <alignment horizontal="center" vertical="center" wrapText="1"/>
    </xf>
    <xf numFmtId="0" fontId="2" fillId="0" borderId="2"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0" fontId="11" fillId="0" borderId="0" xfId="0" applyNumberFormat="1" applyFont="1" applyAlignment="1">
      <alignment horizontal="center" vertical="center" wrapText="1"/>
    </xf>
    <xf numFmtId="0" fontId="0" fillId="0" borderId="5" xfId="0" applyNumberForma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10" fillId="0" borderId="0" xfId="0" applyFont="1" applyAlignment="1">
      <alignment horizontal="center" vertical="center" wrapText="1"/>
    </xf>
    <xf numFmtId="0" fontId="5" fillId="0" borderId="0" xfId="0" applyFont="1" applyAlignment="1">
      <alignment horizontal="center" vertical="center" wrapText="1"/>
    </xf>
    <xf numFmtId="0" fontId="9" fillId="0" borderId="0" xfId="0" applyFont="1" applyAlignment="1">
      <alignment horizontal="center" vertical="center" wrapText="1"/>
    </xf>
    <xf numFmtId="0" fontId="8" fillId="0" borderId="0" xfId="0" applyFont="1"/>
    <xf numFmtId="0" fontId="5" fillId="0" borderId="10"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13" fillId="0" borderId="9"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0" fontId="14" fillId="0" borderId="8" xfId="0" applyNumberFormat="1" applyFont="1" applyBorder="1" applyAlignment="1">
      <alignment horizontal="center" vertical="center" wrapText="1"/>
    </xf>
    <xf numFmtId="0" fontId="14" fillId="0" borderId="9" xfId="0" applyNumberFormat="1"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6" xfId="0" applyNumberFormat="1" applyFont="1" applyBorder="1" applyAlignment="1">
      <alignment horizontal="center" vertical="center" wrapText="1"/>
    </xf>
    <xf numFmtId="0" fontId="14" fillId="0" borderId="21" xfId="0" applyNumberFormat="1" applyFont="1" applyBorder="1" applyAlignment="1">
      <alignment horizontal="center" vertical="center" wrapText="1"/>
    </xf>
    <xf numFmtId="0" fontId="5" fillId="0" borderId="22" xfId="0" applyNumberFormat="1" applyFont="1" applyBorder="1" applyAlignment="1">
      <alignment horizontal="center" vertical="center" wrapText="1"/>
    </xf>
    <xf numFmtId="0" fontId="5" fillId="0" borderId="23" xfId="0" applyNumberFormat="1" applyFont="1" applyBorder="1" applyAlignment="1">
      <alignment horizontal="center" vertical="center" wrapText="1"/>
    </xf>
    <xf numFmtId="0" fontId="5" fillId="0" borderId="24" xfId="0" applyNumberFormat="1" applyFont="1" applyBorder="1" applyAlignment="1">
      <alignment horizontal="center" vertical="center" wrapText="1"/>
    </xf>
    <xf numFmtId="0" fontId="5" fillId="0" borderId="25" xfId="0" applyNumberFormat="1" applyFont="1" applyBorder="1" applyAlignment="1">
      <alignment horizontal="center" vertical="center" wrapText="1"/>
    </xf>
    <xf numFmtId="0" fontId="6" fillId="0" borderId="24" xfId="0" applyNumberFormat="1" applyFont="1" applyBorder="1" applyAlignment="1">
      <alignment horizontal="center" vertical="center" wrapText="1"/>
    </xf>
    <xf numFmtId="0" fontId="6" fillId="0" borderId="22" xfId="0" applyNumberFormat="1" applyFont="1" applyBorder="1" applyAlignment="1">
      <alignment horizontal="center" vertical="center" wrapText="1"/>
    </xf>
    <xf numFmtId="0" fontId="6" fillId="0" borderId="23" xfId="0" applyNumberFormat="1" applyFont="1" applyBorder="1" applyAlignment="1">
      <alignment horizontal="center" vertical="center" wrapText="1"/>
    </xf>
    <xf numFmtId="0" fontId="6" fillId="0" borderId="25" xfId="0" applyNumberFormat="1" applyFont="1" applyBorder="1" applyAlignment="1">
      <alignment horizontal="center" vertical="center" wrapText="1"/>
    </xf>
    <xf numFmtId="0" fontId="8" fillId="0" borderId="0" xfId="0" applyFont="1" applyBorder="1" applyAlignment="1">
      <alignment horizontal="left"/>
    </xf>
    <xf numFmtId="0" fontId="16" fillId="0" borderId="0" xfId="0" applyFont="1" applyAlignment="1">
      <alignment horizontal="left" indent="3"/>
    </xf>
    <xf numFmtId="0" fontId="17" fillId="0" borderId="0" xfId="0" applyFont="1" applyAlignment="1">
      <alignment horizontal="center"/>
    </xf>
    <xf numFmtId="0" fontId="17" fillId="0" borderId="0" xfId="0" applyFont="1" applyBorder="1" applyAlignment="1">
      <alignment horizontal="left"/>
    </xf>
    <xf numFmtId="0" fontId="5" fillId="0" borderId="28"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17"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3" fillId="0" borderId="36"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12" xfId="0" applyFont="1" applyBorder="1" applyAlignment="1">
      <alignment vertical="center" wrapText="1"/>
    </xf>
    <xf numFmtId="0" fontId="23" fillId="0" borderId="32" xfId="0" applyFont="1" applyBorder="1" applyAlignment="1">
      <alignmen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41" xfId="0" applyFont="1" applyBorder="1" applyAlignment="1">
      <alignment horizontal="center" vertical="center" wrapText="1"/>
    </xf>
    <xf numFmtId="0" fontId="13" fillId="0" borderId="9" xfId="0" applyFont="1" applyBorder="1" applyAlignment="1">
      <alignment horizontal="center" vertical="center" wrapText="1"/>
    </xf>
    <xf numFmtId="0" fontId="23" fillId="0" borderId="45" xfId="0" applyFont="1" applyBorder="1" applyAlignment="1">
      <alignment horizontal="center" vertical="center" wrapText="1"/>
    </xf>
    <xf numFmtId="0" fontId="23" fillId="2" borderId="36" xfId="0" applyFont="1" applyFill="1" applyBorder="1" applyAlignment="1">
      <alignment horizontal="center" vertical="center" wrapText="1"/>
    </xf>
    <xf numFmtId="0" fontId="22" fillId="0" borderId="9" xfId="0" applyFont="1" applyBorder="1" applyAlignment="1">
      <alignment horizontal="center" vertical="center" wrapText="1"/>
    </xf>
    <xf numFmtId="0" fontId="23" fillId="0" borderId="34" xfId="0" applyFont="1" applyBorder="1" applyAlignment="1">
      <alignment horizontal="center" vertical="center" wrapText="1"/>
    </xf>
    <xf numFmtId="0" fontId="22" fillId="0" borderId="32" xfId="0" applyFont="1" applyBorder="1" applyAlignment="1">
      <alignment horizontal="left" vertical="center" wrapText="1"/>
    </xf>
    <xf numFmtId="0" fontId="23" fillId="2" borderId="50"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4" fillId="0" borderId="7" xfId="0" applyFont="1" applyBorder="1" applyAlignment="1">
      <alignment horizontal="center" vertical="center" wrapText="1"/>
    </xf>
    <xf numFmtId="0" fontId="0" fillId="0" borderId="30" xfId="0" applyBorder="1" applyAlignment="1">
      <alignment horizontal="center" vertical="center" wrapText="1"/>
    </xf>
    <xf numFmtId="0" fontId="14" fillId="0" borderId="57" xfId="0" applyFont="1" applyBorder="1" applyAlignment="1">
      <alignment horizontal="center" vertical="center" wrapText="1"/>
    </xf>
    <xf numFmtId="0" fontId="14" fillId="0" borderId="15" xfId="0" applyFont="1" applyBorder="1" applyAlignment="1">
      <alignment horizontal="center" vertical="center" wrapText="1"/>
    </xf>
    <xf numFmtId="0" fontId="22" fillId="0" borderId="13" xfId="0" applyFont="1" applyBorder="1" applyAlignment="1">
      <alignment horizontal="center" vertical="center" wrapText="1"/>
    </xf>
    <xf numFmtId="0" fontId="0" fillId="0" borderId="16" xfId="0" applyBorder="1" applyAlignment="1">
      <alignment horizontal="center" vertical="center" wrapText="1"/>
    </xf>
    <xf numFmtId="0" fontId="0" fillId="0" borderId="9" xfId="0" applyBorder="1" applyAlignment="1">
      <alignment horizontal="center" vertical="center" wrapText="1"/>
    </xf>
    <xf numFmtId="0" fontId="0" fillId="0" borderId="32" xfId="0" applyBorder="1" applyAlignment="1">
      <alignment horizontal="center" vertical="center" wrapText="1"/>
    </xf>
    <xf numFmtId="0" fontId="0" fillId="0" borderId="50" xfId="0" applyBorder="1" applyAlignment="1">
      <alignment horizontal="center" vertical="center" wrapText="1"/>
    </xf>
    <xf numFmtId="0" fontId="6" fillId="0" borderId="30" xfId="0" applyNumberFormat="1" applyFont="1" applyBorder="1" applyAlignment="1">
      <alignment horizontal="center" vertical="center" wrapText="1"/>
    </xf>
    <xf numFmtId="0" fontId="0" fillId="0" borderId="30" xfId="0" applyNumberFormat="1" applyBorder="1" applyAlignment="1">
      <alignment horizontal="center" vertical="center" wrapText="1"/>
    </xf>
    <xf numFmtId="0" fontId="6" fillId="0" borderId="16"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6" fillId="0" borderId="36" xfId="0" applyNumberFormat="1" applyFont="1" applyBorder="1" applyAlignment="1">
      <alignment horizontal="center" vertical="center" wrapText="1"/>
    </xf>
    <xf numFmtId="0" fontId="23" fillId="3" borderId="32" xfId="0" applyFont="1" applyFill="1" applyBorder="1" applyAlignment="1">
      <alignment horizontal="center" vertical="center" wrapText="1"/>
    </xf>
    <xf numFmtId="0" fontId="23" fillId="3" borderId="34" xfId="0" applyFont="1" applyFill="1" applyBorder="1" applyAlignment="1">
      <alignment horizontal="center" vertical="center" wrapText="1"/>
    </xf>
    <xf numFmtId="0" fontId="23" fillId="3" borderId="57"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41" xfId="0" applyFont="1" applyFill="1" applyBorder="1" applyAlignment="1">
      <alignment horizontal="center" vertical="center" wrapText="1"/>
    </xf>
    <xf numFmtId="0" fontId="23" fillId="3" borderId="31"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0" fillId="0" borderId="0" xfId="0" applyBorder="1" applyAlignment="1">
      <alignment horizontal="center" vertical="center" wrapText="1"/>
    </xf>
    <xf numFmtId="0" fontId="29" fillId="0" borderId="30" xfId="0" applyFont="1" applyBorder="1" applyAlignment="1">
      <alignment horizontal="center" vertical="center" wrapText="1"/>
    </xf>
    <xf numFmtId="0" fontId="23" fillId="0" borderId="32" xfId="0" quotePrefix="1" applyFont="1" applyBorder="1" applyAlignment="1">
      <alignment horizontal="center" vertical="center" wrapText="1"/>
    </xf>
    <xf numFmtId="0" fontId="29" fillId="0" borderId="20" xfId="0" applyFont="1" applyBorder="1" applyAlignment="1">
      <alignment horizontal="center" vertical="center" wrapText="1"/>
    </xf>
    <xf numFmtId="0" fontId="23" fillId="3" borderId="44" xfId="0" applyFont="1" applyFill="1" applyBorder="1" applyAlignment="1">
      <alignment horizontal="center" vertical="center" wrapText="1"/>
    </xf>
    <xf numFmtId="0" fontId="29" fillId="3" borderId="30" xfId="0" applyFont="1" applyFill="1" applyBorder="1" applyAlignment="1">
      <alignment horizontal="center" vertical="center" wrapText="1"/>
    </xf>
    <xf numFmtId="0" fontId="29" fillId="3" borderId="57" xfId="0" applyFont="1" applyFill="1" applyBorder="1" applyAlignment="1">
      <alignment horizontal="center" vertical="center" wrapText="1"/>
    </xf>
    <xf numFmtId="49" fontId="5" fillId="0" borderId="11"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0" fontId="23" fillId="0" borderId="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33"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30" fillId="0" borderId="30" xfId="0" applyFont="1" applyBorder="1" applyAlignment="1">
      <alignment horizontal="center" vertical="center" wrapText="1"/>
    </xf>
    <xf numFmtId="0" fontId="5" fillId="0" borderId="8" xfId="0" applyFont="1" applyBorder="1" applyAlignment="1">
      <alignment horizontal="center" vertical="center" wrapText="1"/>
    </xf>
    <xf numFmtId="49" fontId="21" fillId="0" borderId="37" xfId="0" applyNumberFormat="1" applyFont="1" applyBorder="1" applyAlignment="1">
      <alignment horizontal="center" vertical="center" wrapText="1"/>
    </xf>
    <xf numFmtId="0" fontId="28" fillId="0" borderId="45" xfId="0" applyFont="1" applyBorder="1" applyAlignment="1">
      <alignment horizontal="center" vertical="center" wrapText="1"/>
    </xf>
    <xf numFmtId="0" fontId="0" fillId="2" borderId="0" xfId="0" applyFill="1" applyBorder="1"/>
    <xf numFmtId="0" fontId="6" fillId="0" borderId="0" xfId="0" applyFont="1" applyBorder="1" applyAlignment="1">
      <alignment horizontal="left"/>
    </xf>
    <xf numFmtId="0" fontId="6" fillId="0" borderId="0" xfId="0" applyFont="1" applyBorder="1" applyAlignment="1">
      <alignment horizontal="left" vertical="center" wrapText="1"/>
    </xf>
    <xf numFmtId="0" fontId="18" fillId="0" borderId="0" xfId="0" applyFont="1" applyAlignment="1">
      <alignment horizontal="center"/>
    </xf>
    <xf numFmtId="0" fontId="0" fillId="0" borderId="0" xfId="0" applyBorder="1" applyAlignment="1">
      <alignment horizontal="right"/>
    </xf>
    <xf numFmtId="0" fontId="10" fillId="0" borderId="0" xfId="0" applyFont="1" applyAlignment="1">
      <alignment horizontal="center"/>
    </xf>
    <xf numFmtId="0" fontId="10" fillId="0" borderId="0" xfId="0" applyFont="1" applyBorder="1" applyAlignment="1">
      <alignment horizontal="right"/>
    </xf>
    <xf numFmtId="0" fontId="8" fillId="0" borderId="0" xfId="0" applyFont="1" applyBorder="1" applyAlignment="1">
      <alignment horizontal="right"/>
    </xf>
    <xf numFmtId="0" fontId="6" fillId="0" borderId="0" xfId="0" applyNumberFormat="1" applyFont="1" applyBorder="1" applyAlignment="1">
      <alignment vertical="center" wrapText="1"/>
    </xf>
    <xf numFmtId="0" fontId="31" fillId="0" borderId="13" xfId="0" applyFont="1" applyBorder="1" applyAlignment="1">
      <alignment horizontal="center" vertical="center" wrapText="1"/>
    </xf>
    <xf numFmtId="0" fontId="28" fillId="4" borderId="34" xfId="0" quotePrefix="1" applyFont="1" applyFill="1" applyBorder="1" applyAlignment="1">
      <alignment horizontal="center" vertical="center" wrapText="1"/>
    </xf>
    <xf numFmtId="0" fontId="14" fillId="2" borderId="59"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54" xfId="0" applyFont="1" applyFill="1" applyBorder="1" applyAlignment="1">
      <alignment horizontal="center" vertical="center" wrapText="1"/>
    </xf>
    <xf numFmtId="0" fontId="14" fillId="2" borderId="6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0" fillId="2" borderId="31" xfId="0" applyFill="1" applyBorder="1" applyAlignment="1">
      <alignment horizontal="center" vertical="center" wrapText="1"/>
    </xf>
    <xf numFmtId="0" fontId="0" fillId="2" borderId="40" xfId="0" applyFill="1" applyBorder="1" applyAlignment="1">
      <alignment horizontal="center" vertical="center" wrapText="1"/>
    </xf>
    <xf numFmtId="0" fontId="0" fillId="2" borderId="47"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24" xfId="0" applyFill="1" applyBorder="1" applyAlignment="1">
      <alignment horizontal="center" vertical="center" wrapText="1"/>
    </xf>
    <xf numFmtId="0" fontId="27" fillId="2" borderId="33" xfId="0" applyFont="1" applyFill="1" applyBorder="1" applyAlignment="1">
      <alignment horizontal="center" vertical="center" wrapText="1"/>
    </xf>
    <xf numFmtId="0" fontId="27" fillId="2" borderId="41"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4" fillId="2" borderId="20" xfId="0" applyFont="1" applyFill="1" applyBorder="1" applyAlignment="1">
      <alignment horizontal="center" vertical="center" wrapText="1"/>
    </xf>
    <xf numFmtId="0" fontId="24" fillId="2" borderId="19" xfId="0" applyFont="1" applyFill="1" applyBorder="1" applyAlignment="1">
      <alignment horizontal="center" vertical="center" wrapText="1"/>
    </xf>
    <xf numFmtId="0" fontId="24" fillId="2" borderId="37"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38" xfId="0" applyFont="1" applyFill="1" applyBorder="1" applyAlignment="1">
      <alignment horizontal="center" vertical="center" wrapText="1"/>
    </xf>
    <xf numFmtId="0" fontId="23" fillId="2" borderId="40" xfId="0" applyFont="1" applyFill="1" applyBorder="1" applyAlignment="1">
      <alignment horizontal="center" vertical="center" wrapText="1"/>
    </xf>
    <xf numFmtId="0" fontId="23" fillId="2" borderId="31"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3" fillId="2" borderId="64" xfId="0" applyFont="1" applyFill="1" applyBorder="1" applyAlignment="1">
      <alignment horizontal="center" vertical="center" wrapText="1"/>
    </xf>
    <xf numFmtId="0" fontId="23" fillId="2" borderId="39"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23" fillId="2" borderId="35" xfId="0" applyFont="1" applyFill="1" applyBorder="1" applyAlignment="1">
      <alignment horizontal="center" vertical="center" wrapText="1"/>
    </xf>
    <xf numFmtId="0" fontId="23" fillId="2" borderId="58" xfId="0" applyFont="1" applyFill="1" applyBorder="1" applyAlignment="1">
      <alignment horizontal="center" vertical="center" wrapText="1"/>
    </xf>
    <xf numFmtId="0" fontId="23" fillId="2" borderId="33"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7" fillId="2" borderId="63" xfId="0" applyFont="1" applyFill="1" applyBorder="1" applyAlignment="1">
      <alignment horizontal="center" vertical="center" wrapText="1"/>
    </xf>
    <xf numFmtId="0" fontId="27" fillId="2" borderId="64" xfId="0" applyFont="1" applyFill="1" applyBorder="1" applyAlignment="1">
      <alignment horizontal="center" vertical="center" wrapText="1"/>
    </xf>
    <xf numFmtId="0" fontId="28" fillId="0" borderId="45" xfId="0" quotePrefix="1" applyFont="1" applyBorder="1" applyAlignment="1">
      <alignment horizontal="center" vertical="center" wrapText="1"/>
    </xf>
    <xf numFmtId="0" fontId="28" fillId="2" borderId="48" xfId="0" applyFont="1" applyFill="1" applyBorder="1" applyAlignment="1">
      <alignment horizontal="center" vertical="center" wrapText="1"/>
    </xf>
    <xf numFmtId="0" fontId="24" fillId="0" borderId="6" xfId="0" applyFont="1" applyBorder="1" applyAlignment="1">
      <alignment vertical="center" wrapText="1"/>
    </xf>
    <xf numFmtId="0" fontId="0" fillId="0" borderId="48" xfId="0" applyBorder="1" applyAlignment="1">
      <alignment horizontal="center" vertical="center" wrapText="1"/>
    </xf>
    <xf numFmtId="0" fontId="0" fillId="0" borderId="64" xfId="0" applyBorder="1" applyAlignment="1">
      <alignment horizontal="center" vertical="center" wrapText="1"/>
    </xf>
    <xf numFmtId="0" fontId="23" fillId="4" borderId="26" xfId="0" applyFont="1" applyFill="1" applyBorder="1" applyAlignment="1">
      <alignment horizontal="center" vertical="center" wrapText="1"/>
    </xf>
    <xf numFmtId="0" fontId="23" fillId="4" borderId="41" xfId="0" applyFont="1" applyFill="1" applyBorder="1" applyAlignment="1">
      <alignment horizontal="center" vertical="center" wrapText="1"/>
    </xf>
    <xf numFmtId="0" fontId="23" fillId="4" borderId="40" xfId="0" applyFont="1" applyFill="1" applyBorder="1" applyAlignment="1">
      <alignment horizontal="center" vertical="center" wrapText="1"/>
    </xf>
    <xf numFmtId="0" fontId="23" fillId="4" borderId="18" xfId="0" applyFont="1" applyFill="1" applyBorder="1" applyAlignment="1">
      <alignment horizontal="center" vertical="center" wrapText="1"/>
    </xf>
    <xf numFmtId="0" fontId="23" fillId="4" borderId="33" xfId="0" applyFont="1" applyFill="1" applyBorder="1" applyAlignment="1">
      <alignment horizontal="center" vertical="center" wrapText="1"/>
    </xf>
    <xf numFmtId="0" fontId="23" fillId="4" borderId="58" xfId="0" applyFont="1" applyFill="1" applyBorder="1" applyAlignment="1">
      <alignment horizontal="center" vertical="center" wrapText="1"/>
    </xf>
    <xf numFmtId="0" fontId="22" fillId="4" borderId="16" xfId="0" applyFont="1" applyFill="1" applyBorder="1" applyAlignment="1">
      <alignment vertical="center" wrapText="1"/>
    </xf>
    <xf numFmtId="49" fontId="22" fillId="4" borderId="9" xfId="0" applyNumberFormat="1"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7" fillId="2" borderId="30" xfId="0" applyFont="1" applyFill="1" applyBorder="1" applyAlignment="1">
      <alignment horizontal="center" vertical="center" wrapText="1"/>
    </xf>
    <xf numFmtId="0" fontId="23" fillId="2" borderId="34"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4" fillId="2" borderId="12" xfId="0" applyFont="1" applyFill="1" applyBorder="1" applyAlignment="1">
      <alignment vertical="center" wrapText="1"/>
    </xf>
    <xf numFmtId="0" fontId="22" fillId="4" borderId="12" xfId="0" applyFont="1" applyFill="1" applyBorder="1" applyAlignment="1">
      <alignment vertical="center" wrapText="1"/>
    </xf>
    <xf numFmtId="0" fontId="22" fillId="4" borderId="14" xfId="0" applyFont="1" applyFill="1" applyBorder="1" applyAlignment="1">
      <alignment horizontal="center" vertical="center" wrapText="1"/>
    </xf>
    <xf numFmtId="0" fontId="22" fillId="4" borderId="12" xfId="0" applyFont="1" applyFill="1" applyBorder="1" applyAlignment="1">
      <alignment horizontal="center" vertical="center" wrapText="1"/>
    </xf>
    <xf numFmtId="0" fontId="22" fillId="4" borderId="37" xfId="0" applyFont="1" applyFill="1" applyBorder="1" applyAlignment="1">
      <alignment horizontal="center" vertical="center" wrapText="1"/>
    </xf>
    <xf numFmtId="0" fontId="0" fillId="0" borderId="5" xfId="0" applyBorder="1" applyAlignment="1">
      <alignment horizontal="center" vertical="center" wrapText="1"/>
    </xf>
    <xf numFmtId="0" fontId="23" fillId="3" borderId="68" xfId="0" applyFont="1" applyFill="1" applyBorder="1" applyAlignment="1">
      <alignment horizontal="center" vertical="center" wrapText="1"/>
    </xf>
    <xf numFmtId="0" fontId="29" fillId="0" borderId="32" xfId="0" applyFont="1" applyBorder="1" applyAlignment="1">
      <alignment horizontal="center" vertical="center" wrapText="1"/>
    </xf>
    <xf numFmtId="0" fontId="23" fillId="2" borderId="44" xfId="0" applyFont="1" applyFill="1" applyBorder="1" applyAlignment="1">
      <alignment horizontal="center" vertical="center" wrapText="1"/>
    </xf>
    <xf numFmtId="0" fontId="23" fillId="4" borderId="61" xfId="0" applyFont="1" applyFill="1" applyBorder="1" applyAlignment="1">
      <alignment horizontal="center" vertical="center" wrapText="1"/>
    </xf>
    <xf numFmtId="0" fontId="23" fillId="4" borderId="15" xfId="0" applyFont="1" applyFill="1" applyBorder="1" applyAlignment="1">
      <alignment horizontal="center" vertical="center" wrapText="1"/>
    </xf>
    <xf numFmtId="0" fontId="23" fillId="4" borderId="59" xfId="0" applyFont="1" applyFill="1" applyBorder="1" applyAlignment="1">
      <alignment horizontal="center" vertical="center" wrapText="1"/>
    </xf>
    <xf numFmtId="0" fontId="0" fillId="0" borderId="0" xfId="0" applyAlignment="1">
      <alignment horizontal="center"/>
    </xf>
    <xf numFmtId="0" fontId="36" fillId="0" borderId="35" xfId="0" applyFont="1" applyBorder="1"/>
    <xf numFmtId="0" fontId="36" fillId="2" borderId="35" xfId="0" applyFont="1" applyFill="1" applyBorder="1"/>
    <xf numFmtId="0" fontId="36" fillId="2" borderId="34" xfId="0" applyFont="1" applyFill="1" applyBorder="1"/>
    <xf numFmtId="0" fontId="36" fillId="2" borderId="32" xfId="0" applyFont="1" applyFill="1" applyBorder="1"/>
    <xf numFmtId="0" fontId="36" fillId="4" borderId="34" xfId="0" applyFont="1" applyFill="1" applyBorder="1"/>
    <xf numFmtId="0" fontId="36" fillId="4" borderId="32" xfId="0" applyFont="1" applyFill="1" applyBorder="1"/>
    <xf numFmtId="0" fontId="36" fillId="4" borderId="67" xfId="0" applyFont="1" applyFill="1" applyBorder="1"/>
    <xf numFmtId="0" fontId="36" fillId="5" borderId="34" xfId="0" applyFont="1" applyFill="1" applyBorder="1"/>
    <xf numFmtId="0" fontId="36" fillId="5" borderId="32" xfId="0" applyFont="1" applyFill="1" applyBorder="1"/>
    <xf numFmtId="0" fontId="36" fillId="4" borderId="44" xfId="0" applyFont="1" applyFill="1" applyBorder="1"/>
    <xf numFmtId="0" fontId="35" fillId="0" borderId="28" xfId="0" applyFont="1" applyBorder="1" applyAlignment="1">
      <alignment horizontal="center" wrapText="1"/>
    </xf>
    <xf numFmtId="0" fontId="35" fillId="0" borderId="28" xfId="0" applyFont="1" applyBorder="1" applyAlignment="1"/>
    <xf numFmtId="0" fontId="32" fillId="4" borderId="32" xfId="0" applyFont="1" applyFill="1" applyBorder="1"/>
    <xf numFmtId="0" fontId="32" fillId="5" borderId="32" xfId="0" applyFont="1" applyFill="1" applyBorder="1"/>
    <xf numFmtId="0" fontId="8" fillId="0" borderId="0" xfId="0" applyFont="1" applyAlignment="1">
      <alignment horizontal="center"/>
    </xf>
    <xf numFmtId="0" fontId="18" fillId="0" borderId="0" xfId="0" applyFont="1" applyAlignment="1"/>
    <xf numFmtId="0" fontId="18" fillId="0" borderId="0" xfId="0" applyFont="1" applyAlignment="1">
      <alignment horizontal="left"/>
    </xf>
    <xf numFmtId="0" fontId="37" fillId="0" borderId="0" xfId="0" applyFont="1"/>
    <xf numFmtId="49" fontId="24" fillId="2" borderId="13" xfId="0" applyNumberFormat="1" applyFont="1" applyFill="1" applyBorder="1" applyAlignment="1">
      <alignment horizontal="center" vertical="center" wrapText="1"/>
    </xf>
    <xf numFmtId="49" fontId="20" fillId="0" borderId="13" xfId="0" applyNumberFormat="1" applyFont="1" applyBorder="1" applyAlignment="1">
      <alignment horizontal="center" vertical="center" wrapText="1"/>
    </xf>
    <xf numFmtId="0" fontId="23" fillId="2" borderId="38" xfId="0" applyFont="1" applyFill="1" applyBorder="1" applyAlignment="1">
      <alignment vertical="center" wrapText="1"/>
    </xf>
    <xf numFmtId="0" fontId="23" fillId="0" borderId="38" xfId="0" applyFont="1" applyBorder="1" applyAlignment="1">
      <alignment vertical="center" wrapText="1"/>
    </xf>
    <xf numFmtId="0" fontId="23" fillId="0" borderId="64" xfId="0" applyFont="1" applyBorder="1" applyAlignment="1">
      <alignment vertical="center" wrapText="1"/>
    </xf>
    <xf numFmtId="0" fontId="23" fillId="0" borderId="39" xfId="0" applyFont="1" applyBorder="1" applyAlignment="1">
      <alignment vertical="center" wrapText="1"/>
    </xf>
    <xf numFmtId="0" fontId="23" fillId="3" borderId="39" xfId="0" applyFont="1" applyFill="1" applyBorder="1" applyAlignment="1">
      <alignment vertical="center" wrapText="1"/>
    </xf>
    <xf numFmtId="0" fontId="23" fillId="3" borderId="64" xfId="0" applyFont="1" applyFill="1" applyBorder="1" applyAlignment="1">
      <alignment vertical="center" wrapText="1"/>
    </xf>
    <xf numFmtId="0" fontId="23" fillId="0" borderId="62" xfId="0" applyFont="1" applyBorder="1" applyAlignment="1">
      <alignment vertical="center" wrapText="1"/>
    </xf>
    <xf numFmtId="0" fontId="23" fillId="0" borderId="3" xfId="0" applyFont="1" applyBorder="1" applyAlignment="1">
      <alignment vertical="center" wrapText="1"/>
    </xf>
    <xf numFmtId="0" fontId="23" fillId="0" borderId="65" xfId="0" applyFont="1" applyBorder="1" applyAlignment="1">
      <alignment vertical="center" wrapText="1"/>
    </xf>
    <xf numFmtId="0" fontId="23" fillId="3" borderId="70" xfId="0" applyFont="1" applyFill="1" applyBorder="1" applyAlignment="1">
      <alignment vertical="center" wrapText="1"/>
    </xf>
    <xf numFmtId="0" fontId="23" fillId="0" borderId="48" xfId="0" applyFont="1" applyBorder="1" applyAlignment="1">
      <alignment vertical="center" wrapText="1"/>
    </xf>
    <xf numFmtId="0" fontId="23" fillId="3" borderId="64" xfId="0" applyFont="1" applyFill="1" applyBorder="1" applyAlignment="1">
      <alignment horizontal="center" vertical="center" wrapText="1"/>
    </xf>
    <xf numFmtId="0" fontId="22" fillId="0" borderId="64" xfId="0" applyFont="1" applyBorder="1" applyAlignment="1">
      <alignment horizontal="center" vertical="center" wrapText="1"/>
    </xf>
    <xf numFmtId="0" fontId="28" fillId="0" borderId="30" xfId="0" quotePrefix="1" applyFont="1" applyBorder="1" applyAlignment="1">
      <alignment horizontal="center" vertical="center" wrapText="1"/>
    </xf>
    <xf numFmtId="0" fontId="28" fillId="2" borderId="60" xfId="0" applyFont="1" applyFill="1" applyBorder="1" applyAlignment="1">
      <alignment horizontal="center" vertical="center" wrapText="1"/>
    </xf>
    <xf numFmtId="0" fontId="28" fillId="2" borderId="47" xfId="0" applyFont="1" applyFill="1" applyBorder="1" applyAlignment="1">
      <alignment horizontal="center" vertical="center" wrapText="1"/>
    </xf>
    <xf numFmtId="0" fontId="28" fillId="2" borderId="49" xfId="0" applyFont="1" applyFill="1" applyBorder="1" applyAlignment="1">
      <alignment horizontal="center" vertical="center" wrapText="1"/>
    </xf>
    <xf numFmtId="14" fontId="38" fillId="0" borderId="0" xfId="0" applyNumberFormat="1" applyFont="1" applyAlignment="1">
      <alignment horizontal="center" vertical="center" wrapText="1"/>
    </xf>
    <xf numFmtId="0" fontId="39" fillId="0" borderId="0" xfId="0" applyFont="1" applyAlignment="1">
      <alignment horizontal="center" vertical="center" wrapText="1"/>
    </xf>
    <xf numFmtId="0" fontId="23" fillId="0" borderId="26" xfId="0" applyFont="1" applyBorder="1" applyAlignment="1">
      <alignment horizontal="center" vertical="center" wrapText="1"/>
    </xf>
    <xf numFmtId="0" fontId="23" fillId="2" borderId="0" xfId="0" applyFont="1" applyFill="1" applyBorder="1" applyAlignment="1">
      <alignment horizontal="center" vertical="center" wrapText="1"/>
    </xf>
    <xf numFmtId="0" fontId="23" fillId="4" borderId="39" xfId="0" applyFont="1" applyFill="1" applyBorder="1" applyAlignment="1">
      <alignment horizontal="center" vertical="center" wrapText="1"/>
    </xf>
    <xf numFmtId="0" fontId="22" fillId="0" borderId="8" xfId="0" applyFont="1" applyBorder="1" applyAlignment="1">
      <alignment horizontal="center" vertical="center" wrapText="1"/>
    </xf>
    <xf numFmtId="0" fontId="32" fillId="0" borderId="0" xfId="0" applyFont="1" applyBorder="1" applyAlignment="1">
      <alignment vertical="center" wrapText="1"/>
    </xf>
    <xf numFmtId="0" fontId="35" fillId="0" borderId="0" xfId="0" applyFont="1" applyBorder="1" applyAlignment="1">
      <alignment vertical="center"/>
    </xf>
    <xf numFmtId="0" fontId="35" fillId="0" borderId="0" xfId="0" applyFont="1" applyBorder="1" applyAlignment="1">
      <alignment vertical="center" wrapText="1"/>
    </xf>
    <xf numFmtId="0" fontId="32" fillId="0" borderId="0" xfId="0" applyFont="1" applyBorder="1"/>
    <xf numFmtId="0" fontId="32" fillId="2" borderId="0" xfId="0" applyFont="1" applyFill="1" applyBorder="1"/>
    <xf numFmtId="0" fontId="36" fillId="2" borderId="0" xfId="0" applyFont="1" applyFill="1" applyBorder="1"/>
    <xf numFmtId="0" fontId="34" fillId="0" borderId="0" xfId="0" applyFont="1" applyBorder="1" applyAlignment="1">
      <alignment vertical="center" wrapText="1"/>
    </xf>
    <xf numFmtId="0" fontId="32" fillId="2" borderId="0" xfId="0" applyFont="1" applyFill="1" applyBorder="1" applyAlignment="1">
      <alignment vertical="center" wrapText="1"/>
    </xf>
    <xf numFmtId="0" fontId="35" fillId="2" borderId="0" xfId="0" applyFont="1" applyFill="1" applyBorder="1" applyAlignment="1">
      <alignment vertical="center"/>
    </xf>
    <xf numFmtId="0" fontId="35" fillId="2" borderId="0" xfId="0" applyFont="1" applyFill="1" applyBorder="1" applyAlignment="1">
      <alignment vertical="center" wrapText="1"/>
    </xf>
    <xf numFmtId="0" fontId="35" fillId="0" borderId="70" xfId="0" applyFont="1" applyBorder="1" applyAlignment="1">
      <alignment vertical="top"/>
    </xf>
    <xf numFmtId="0" fontId="35" fillId="4" borderId="9" xfId="0" applyFont="1" applyFill="1" applyBorder="1" applyAlignment="1">
      <alignment vertical="center" wrapText="1"/>
    </xf>
    <xf numFmtId="0" fontId="36" fillId="2" borderId="30" xfId="0" applyFont="1" applyFill="1" applyBorder="1" applyAlignment="1">
      <alignment vertical="center" wrapText="1"/>
    </xf>
    <xf numFmtId="0" fontId="36" fillId="0" borderId="34" xfId="0" applyFont="1" applyBorder="1"/>
    <xf numFmtId="0" fontId="36" fillId="0" borderId="32" xfId="0" applyFont="1" applyBorder="1"/>
    <xf numFmtId="0" fontId="41" fillId="0" borderId="32" xfId="0" applyFont="1" applyBorder="1"/>
    <xf numFmtId="0" fontId="41" fillId="4" borderId="32" xfId="0" applyFont="1" applyFill="1" applyBorder="1"/>
    <xf numFmtId="0" fontId="42" fillId="0" borderId="28" xfId="0" applyFont="1" applyBorder="1" applyAlignment="1">
      <alignment vertical="center"/>
    </xf>
    <xf numFmtId="0" fontId="42" fillId="0" borderId="28" xfId="0" applyFont="1" applyBorder="1" applyAlignment="1">
      <alignment vertical="center" wrapText="1"/>
    </xf>
    <xf numFmtId="0" fontId="42" fillId="0" borderId="22" xfId="0" applyNumberFormat="1" applyFont="1" applyBorder="1" applyAlignment="1">
      <alignment horizontal="center" vertical="center" wrapText="1"/>
    </xf>
    <xf numFmtId="0" fontId="42" fillId="0" borderId="23" xfId="0" applyNumberFormat="1" applyFont="1" applyBorder="1" applyAlignment="1">
      <alignment horizontal="center" vertical="center" wrapText="1"/>
    </xf>
    <xf numFmtId="0" fontId="42" fillId="0" borderId="24" xfId="0" applyNumberFormat="1" applyFont="1" applyBorder="1" applyAlignment="1">
      <alignment horizontal="center" vertical="center" wrapText="1"/>
    </xf>
    <xf numFmtId="0" fontId="42" fillId="0" borderId="25" xfId="0" applyNumberFormat="1" applyFont="1" applyBorder="1" applyAlignment="1">
      <alignment horizontal="center" vertical="center" wrapText="1"/>
    </xf>
    <xf numFmtId="0" fontId="42" fillId="4" borderId="45" xfId="0" applyNumberFormat="1" applyFont="1" applyFill="1" applyBorder="1" applyAlignment="1">
      <alignment horizontal="center" vertical="center" wrapText="1"/>
    </xf>
    <xf numFmtId="0" fontId="42" fillId="4" borderId="50" xfId="0" applyNumberFormat="1" applyFont="1" applyFill="1" applyBorder="1" applyAlignment="1">
      <alignment horizontal="center" vertical="center" wrapText="1"/>
    </xf>
    <xf numFmtId="0" fontId="42" fillId="2" borderId="23" xfId="0" applyNumberFormat="1" applyFont="1" applyFill="1" applyBorder="1" applyAlignment="1">
      <alignment horizontal="center" vertical="center" wrapText="1"/>
    </xf>
    <xf numFmtId="0" fontId="42" fillId="2" borderId="24" xfId="0" applyNumberFormat="1" applyFont="1" applyFill="1" applyBorder="1" applyAlignment="1">
      <alignment horizontal="center" vertical="center" wrapText="1"/>
    </xf>
    <xf numFmtId="0" fontId="42" fillId="0" borderId="16" xfId="0" applyNumberFormat="1" applyFont="1" applyBorder="1" applyAlignment="1">
      <alignment horizontal="center" vertical="center" wrapText="1"/>
    </xf>
    <xf numFmtId="0" fontId="42" fillId="0" borderId="9" xfId="0" applyNumberFormat="1" applyFont="1" applyBorder="1" applyAlignment="1">
      <alignment horizontal="center" vertical="center" wrapText="1"/>
    </xf>
    <xf numFmtId="0" fontId="42" fillId="0" borderId="10" xfId="0" applyNumberFormat="1" applyFont="1" applyBorder="1" applyAlignment="1">
      <alignment horizontal="center" vertical="center" wrapText="1"/>
    </xf>
    <xf numFmtId="0" fontId="42" fillId="0" borderId="8" xfId="0" applyNumberFormat="1" applyFont="1" applyBorder="1" applyAlignment="1">
      <alignment horizontal="center" vertical="center" wrapText="1"/>
    </xf>
    <xf numFmtId="0" fontId="42" fillId="0" borderId="54" xfId="0" applyNumberFormat="1" applyFont="1" applyFill="1" applyBorder="1" applyAlignment="1">
      <alignment horizontal="center" vertical="center" wrapText="1"/>
    </xf>
    <xf numFmtId="0" fontId="42" fillId="4" borderId="57" xfId="0" applyNumberFormat="1" applyFont="1" applyFill="1" applyBorder="1" applyAlignment="1">
      <alignment horizontal="center" vertical="center" wrapText="1"/>
    </xf>
    <xf numFmtId="0" fontId="42" fillId="4" borderId="15" xfId="0" applyNumberFormat="1" applyFont="1" applyFill="1" applyBorder="1" applyAlignment="1">
      <alignment horizontal="center" vertical="center" wrapText="1"/>
    </xf>
    <xf numFmtId="0" fontId="42" fillId="2" borderId="9" xfId="0" applyNumberFormat="1" applyFont="1" applyFill="1" applyBorder="1" applyAlignment="1">
      <alignment horizontal="center" vertical="center" wrapText="1"/>
    </xf>
    <xf numFmtId="0" fontId="42" fillId="2" borderId="10" xfId="0" applyNumberFormat="1" applyFont="1" applyFill="1" applyBorder="1" applyAlignment="1">
      <alignment horizontal="center" vertical="center" wrapText="1"/>
    </xf>
    <xf numFmtId="0" fontId="42" fillId="0" borderId="0" xfId="0" applyFont="1" applyBorder="1" applyAlignment="1">
      <alignment vertical="center"/>
    </xf>
    <xf numFmtId="0" fontId="42" fillId="0" borderId="0" xfId="0" applyFont="1" applyBorder="1" applyAlignment="1">
      <alignment vertical="center" wrapText="1"/>
    </xf>
    <xf numFmtId="0" fontId="36" fillId="0" borderId="0" xfId="0" applyFont="1" applyBorder="1"/>
    <xf numFmtId="0" fontId="36" fillId="2" borderId="72" xfId="0" applyFont="1" applyFill="1" applyBorder="1" applyAlignment="1">
      <alignment vertical="center" wrapText="1"/>
    </xf>
    <xf numFmtId="0" fontId="42" fillId="0" borderId="73" xfId="0" applyFont="1" applyBorder="1" applyAlignment="1">
      <alignment vertical="center"/>
    </xf>
    <xf numFmtId="0" fontId="42" fillId="0" borderId="73" xfId="0" applyFont="1" applyBorder="1" applyAlignment="1">
      <alignment vertical="center" wrapText="1"/>
    </xf>
    <xf numFmtId="0" fontId="32" fillId="0" borderId="0" xfId="0" applyFont="1" applyBorder="1" applyAlignment="1"/>
    <xf numFmtId="0" fontId="40" fillId="2" borderId="0" xfId="0" applyFont="1" applyFill="1" applyBorder="1" applyAlignment="1">
      <alignment wrapText="1"/>
    </xf>
    <xf numFmtId="0" fontId="35" fillId="2" borderId="0" xfId="0" applyFont="1" applyFill="1" applyBorder="1" applyAlignment="1">
      <alignment horizontal="center" wrapText="1"/>
    </xf>
    <xf numFmtId="0" fontId="35" fillId="2" borderId="0" xfId="0" applyFont="1" applyFill="1" applyBorder="1" applyAlignment="1"/>
    <xf numFmtId="0" fontId="0" fillId="2" borderId="0" xfId="0" applyFill="1"/>
    <xf numFmtId="0" fontId="33" fillId="2" borderId="0" xfId="0" applyFont="1" applyFill="1" applyBorder="1" applyAlignment="1">
      <alignment vertical="center" wrapText="1"/>
    </xf>
    <xf numFmtId="0" fontId="19" fillId="2" borderId="0" xfId="0" applyFont="1" applyFill="1" applyBorder="1" applyAlignment="1">
      <alignment vertical="center" wrapText="1"/>
    </xf>
    <xf numFmtId="0" fontId="34" fillId="2" borderId="0" xfId="0" applyFont="1" applyFill="1" applyBorder="1" applyAlignment="1">
      <alignment vertical="center" wrapText="1"/>
    </xf>
    <xf numFmtId="0" fontId="0" fillId="0" borderId="0" xfId="0" applyAlignment="1">
      <alignment horizontal="center" vertical="center" wrapText="1"/>
    </xf>
    <xf numFmtId="0" fontId="29" fillId="0" borderId="17" xfId="0" applyFont="1" applyBorder="1" applyAlignment="1">
      <alignment horizontal="center" vertical="center" wrapText="1"/>
    </xf>
    <xf numFmtId="0" fontId="23" fillId="4" borderId="32" xfId="0" applyFont="1" applyFill="1" applyBorder="1" applyAlignment="1">
      <alignment horizontal="center" vertical="center" wrapText="1"/>
    </xf>
    <xf numFmtId="0" fontId="28" fillId="0" borderId="30" xfId="0" applyFont="1" applyBorder="1" applyAlignment="1">
      <alignment horizontal="center" vertical="center" wrapText="1"/>
    </xf>
    <xf numFmtId="0" fontId="28" fillId="0" borderId="36" xfId="0" applyFont="1" applyBorder="1" applyAlignment="1">
      <alignment horizontal="center" vertical="center" wrapText="1"/>
    </xf>
    <xf numFmtId="0" fontId="23" fillId="3" borderId="67" xfId="0" applyFont="1" applyFill="1" applyBorder="1" applyAlignment="1">
      <alignment horizontal="center" vertical="center" wrapText="1"/>
    </xf>
    <xf numFmtId="0" fontId="28" fillId="4" borderId="32" xfId="0" quotePrefix="1" applyFont="1" applyFill="1" applyBorder="1" applyAlignment="1">
      <alignment horizontal="center" vertical="center" wrapText="1"/>
    </xf>
    <xf numFmtId="0" fontId="28" fillId="0" borderId="32" xfId="0" applyFont="1" applyBorder="1" applyAlignment="1">
      <alignment horizontal="center" vertical="center" wrapText="1"/>
    </xf>
    <xf numFmtId="0" fontId="28" fillId="2" borderId="32" xfId="0" applyFont="1" applyFill="1" applyBorder="1" applyAlignment="1">
      <alignment horizontal="center" vertical="center" wrapText="1"/>
    </xf>
    <xf numFmtId="0" fontId="28" fillId="2" borderId="32" xfId="0" quotePrefix="1" applyFont="1" applyFill="1" applyBorder="1" applyAlignment="1">
      <alignment horizontal="center" vertical="center" wrapText="1"/>
    </xf>
    <xf numFmtId="0" fontId="23" fillId="0" borderId="16" xfId="0" applyFont="1" applyBorder="1" applyAlignment="1">
      <alignment horizontal="center" vertical="center" wrapText="1"/>
    </xf>
    <xf numFmtId="0" fontId="22" fillId="0" borderId="9" xfId="0" applyFont="1" applyBorder="1" applyAlignment="1">
      <alignment horizontal="left" vertical="center" wrapText="1"/>
    </xf>
    <xf numFmtId="49" fontId="22" fillId="0" borderId="9" xfId="0" applyNumberFormat="1" applyFont="1" applyBorder="1" applyAlignment="1">
      <alignment horizontal="center" vertical="center" wrapText="1"/>
    </xf>
    <xf numFmtId="0" fontId="23" fillId="0" borderId="10" xfId="0" applyFont="1" applyBorder="1" applyAlignment="1">
      <alignment horizontal="center" vertical="center" wrapText="1"/>
    </xf>
    <xf numFmtId="0" fontId="22" fillId="0" borderId="32" xfId="0" applyFont="1" applyBorder="1" applyAlignment="1">
      <alignment horizontal="center" vertical="center" wrapText="1"/>
    </xf>
    <xf numFmtId="0" fontId="28" fillId="4" borderId="32" xfId="0" applyFont="1" applyFill="1" applyBorder="1" applyAlignment="1">
      <alignment horizontal="center" vertical="center" wrapText="1"/>
    </xf>
    <xf numFmtId="0" fontId="28" fillId="4" borderId="30" xfId="0" quotePrefix="1" applyFont="1" applyFill="1" applyBorder="1" applyAlignment="1">
      <alignment horizontal="center" vertical="center" wrapText="1"/>
    </xf>
    <xf numFmtId="0" fontId="29" fillId="4" borderId="26"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2" borderId="32" xfId="0" quotePrefix="1" applyFont="1" applyFill="1" applyBorder="1" applyAlignment="1">
      <alignment horizontal="center" vertical="center" wrapText="1"/>
    </xf>
    <xf numFmtId="0" fontId="29" fillId="2" borderId="30" xfId="0" applyFont="1" applyFill="1" applyBorder="1" applyAlignment="1">
      <alignment horizontal="center" vertical="center" wrapText="1"/>
    </xf>
    <xf numFmtId="0" fontId="23" fillId="4" borderId="44" xfId="0" applyFont="1" applyFill="1" applyBorder="1" applyAlignment="1">
      <alignment horizontal="center" vertical="center" wrapText="1"/>
    </xf>
    <xf numFmtId="0" fontId="23" fillId="4" borderId="64" xfId="0" applyFont="1" applyFill="1" applyBorder="1" applyAlignment="1">
      <alignment horizontal="center" vertical="center" wrapText="1"/>
    </xf>
    <xf numFmtId="0" fontId="28" fillId="2" borderId="41" xfId="0" applyFont="1" applyFill="1" applyBorder="1" applyAlignment="1">
      <alignment horizontal="center" vertical="center" wrapText="1"/>
    </xf>
    <xf numFmtId="0" fontId="22" fillId="2" borderId="41" xfId="0" applyFont="1" applyFill="1" applyBorder="1" applyAlignment="1">
      <alignment horizontal="center" vertical="center" wrapText="1"/>
    </xf>
    <xf numFmtId="0" fontId="28" fillId="2" borderId="33"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8" fillId="0" borderId="41" xfId="0" applyFont="1" applyBorder="1" applyAlignment="1">
      <alignment horizontal="center" vertical="center" wrapText="1"/>
    </xf>
    <xf numFmtId="0" fontId="22" fillId="0" borderId="41" xfId="0" applyFont="1" applyBorder="1" applyAlignment="1">
      <alignment horizontal="center" vertical="center" wrapText="1"/>
    </xf>
    <xf numFmtId="0" fontId="23" fillId="3" borderId="66" xfId="0" applyFont="1" applyFill="1" applyBorder="1" applyAlignment="1">
      <alignment horizontal="center" vertical="center" wrapText="1"/>
    </xf>
    <xf numFmtId="0" fontId="23" fillId="4" borderId="66" xfId="0" applyFont="1" applyFill="1" applyBorder="1" applyAlignment="1">
      <alignment horizontal="center" vertical="center" wrapText="1"/>
    </xf>
    <xf numFmtId="0" fontId="28" fillId="0" borderId="23" xfId="0" quotePrefix="1" applyFont="1" applyBorder="1" applyAlignment="1">
      <alignment horizontal="center" vertical="center" wrapText="1"/>
    </xf>
    <xf numFmtId="0" fontId="24" fillId="2" borderId="25" xfId="0" applyFont="1" applyFill="1" applyBorder="1" applyAlignment="1">
      <alignment horizontal="center" vertical="center" wrapText="1"/>
    </xf>
    <xf numFmtId="0" fontId="24" fillId="2" borderId="24" xfId="0" applyFont="1" applyFill="1" applyBorder="1" applyAlignment="1">
      <alignment horizontal="center" vertical="center" wrapText="1"/>
    </xf>
    <xf numFmtId="0" fontId="24" fillId="2" borderId="22" xfId="0" applyFont="1" applyFill="1" applyBorder="1" applyAlignment="1">
      <alignment horizontal="center" vertical="center" wrapText="1"/>
    </xf>
    <xf numFmtId="0" fontId="24" fillId="2" borderId="30" xfId="0" applyFont="1" applyFill="1" applyBorder="1" applyAlignment="1">
      <alignment horizontal="center" vertical="center" wrapText="1"/>
    </xf>
    <xf numFmtId="0" fontId="28" fillId="2" borderId="30" xfId="0" quotePrefix="1" applyFont="1" applyFill="1" applyBorder="1" applyAlignment="1">
      <alignment horizontal="center" vertical="center" wrapText="1"/>
    </xf>
    <xf numFmtId="0" fontId="28" fillId="4" borderId="57" xfId="0" quotePrefix="1" applyFont="1" applyFill="1" applyBorder="1" applyAlignment="1">
      <alignment horizontal="center" vertical="center" wrapText="1"/>
    </xf>
    <xf numFmtId="0" fontId="28" fillId="4" borderId="57" xfId="0" applyFont="1" applyFill="1" applyBorder="1" applyAlignment="1">
      <alignment horizontal="center" vertical="center" wrapText="1"/>
    </xf>
    <xf numFmtId="0" fontId="23" fillId="4" borderId="57"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4" fillId="0" borderId="3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24" fillId="0" borderId="16" xfId="0" applyFont="1" applyBorder="1" applyAlignment="1">
      <alignment vertical="center" wrapText="1"/>
    </xf>
    <xf numFmtId="0" fontId="23" fillId="0" borderId="16" xfId="0" applyFont="1" applyBorder="1" applyAlignment="1">
      <alignment vertical="center" wrapText="1"/>
    </xf>
    <xf numFmtId="0" fontId="0" fillId="0" borderId="0" xfId="0" applyAlignment="1">
      <alignment horizontal="center" vertical="center" wrapText="1"/>
    </xf>
    <xf numFmtId="0" fontId="36" fillId="2" borderId="0" xfId="0" applyFont="1" applyFill="1" applyBorder="1" applyAlignment="1">
      <alignment vertical="center" wrapText="1"/>
    </xf>
    <xf numFmtId="0" fontId="36" fillId="4" borderId="0" xfId="0" applyFont="1" applyFill="1" applyBorder="1"/>
    <xf numFmtId="0" fontId="36" fillId="5" borderId="0" xfId="0" applyFont="1" applyFill="1" applyBorder="1"/>
    <xf numFmtId="0" fontId="35" fillId="0" borderId="0" xfId="0" applyFont="1" applyBorder="1" applyAlignment="1">
      <alignment horizontal="center" wrapText="1"/>
    </xf>
    <xf numFmtId="0" fontId="35" fillId="0" borderId="0" xfId="0" applyFont="1" applyBorder="1" applyAlignment="1"/>
    <xf numFmtId="0" fontId="41" fillId="0" borderId="35" xfId="0" applyFont="1" applyBorder="1"/>
    <xf numFmtId="0" fontId="41" fillId="0" borderId="34" xfId="0" applyFont="1" applyBorder="1"/>
    <xf numFmtId="0" fontId="41" fillId="0" borderId="64" xfId="0" applyFont="1" applyBorder="1"/>
    <xf numFmtId="0" fontId="36" fillId="2" borderId="50" xfId="0" applyFont="1" applyFill="1" applyBorder="1" applyAlignment="1">
      <alignment vertical="center" wrapText="1"/>
    </xf>
    <xf numFmtId="0" fontId="36" fillId="2" borderId="17" xfId="0" applyFont="1" applyFill="1" applyBorder="1"/>
    <xf numFmtId="0" fontId="36" fillId="0" borderId="26" xfId="0" applyFont="1" applyBorder="1"/>
    <xf numFmtId="0" fontId="36" fillId="0" borderId="17" xfId="0" applyFont="1" applyBorder="1"/>
    <xf numFmtId="0" fontId="41" fillId="4" borderId="17" xfId="0" applyFont="1" applyFill="1" applyBorder="1"/>
    <xf numFmtId="0" fontId="41" fillId="0" borderId="26" xfId="0" applyFont="1" applyBorder="1"/>
    <xf numFmtId="0" fontId="41" fillId="0" borderId="17" xfId="0" applyFont="1" applyBorder="1"/>
    <xf numFmtId="0" fontId="42" fillId="0" borderId="74" xfId="0" applyFont="1" applyBorder="1" applyAlignment="1">
      <alignment vertical="center"/>
    </xf>
    <xf numFmtId="0" fontId="42" fillId="0" borderId="74" xfId="0" applyFont="1" applyBorder="1" applyAlignment="1">
      <alignment vertical="center" wrapText="1"/>
    </xf>
    <xf numFmtId="0" fontId="36" fillId="0" borderId="33" xfId="0" applyFont="1" applyBorder="1"/>
    <xf numFmtId="0" fontId="35" fillId="0" borderId="74" xfId="0" applyFont="1" applyBorder="1" applyAlignment="1">
      <alignment horizontal="center" wrapText="1"/>
    </xf>
    <xf numFmtId="0" fontId="35" fillId="0" borderId="74" xfId="0" applyFont="1" applyBorder="1" applyAlignment="1"/>
    <xf numFmtId="0" fontId="44" fillId="2" borderId="30" xfId="0" applyFont="1" applyFill="1" applyBorder="1" applyAlignment="1">
      <alignment vertical="center" wrapText="1"/>
    </xf>
    <xf numFmtId="0" fontId="44" fillId="2" borderId="32" xfId="0" applyFont="1" applyFill="1" applyBorder="1" applyAlignment="1">
      <alignment vertical="center" wrapText="1"/>
    </xf>
    <xf numFmtId="0" fontId="27" fillId="2" borderId="32" xfId="0" quotePrefix="1" applyFont="1" applyFill="1" applyBorder="1" applyAlignment="1">
      <alignment horizontal="center" vertical="center" wrapText="1"/>
    </xf>
    <xf numFmtId="0" fontId="27" fillId="2" borderId="30" xfId="0" quotePrefix="1" applyFont="1" applyFill="1" applyBorder="1" applyAlignment="1">
      <alignment horizontal="center" vertical="center" wrapText="1"/>
    </xf>
    <xf numFmtId="0" fontId="22" fillId="2" borderId="31"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30"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0" fillId="0" borderId="0" xfId="0" applyAlignment="1">
      <alignment horizontal="center" vertical="center" wrapText="1"/>
    </xf>
    <xf numFmtId="0" fontId="23" fillId="3" borderId="56" xfId="0" applyFont="1" applyFill="1" applyBorder="1" applyAlignment="1">
      <alignment vertical="center" wrapText="1"/>
    </xf>
    <xf numFmtId="0" fontId="29" fillId="4" borderId="30" xfId="0" applyFont="1" applyFill="1" applyBorder="1" applyAlignment="1">
      <alignment horizontal="center" vertical="center" wrapText="1"/>
    </xf>
    <xf numFmtId="0" fontId="23" fillId="3" borderId="30" xfId="0" applyFont="1" applyFill="1" applyBorder="1" applyAlignment="1">
      <alignment horizontal="center" vertical="center" wrapText="1"/>
    </xf>
    <xf numFmtId="0" fontId="23" fillId="2" borderId="63" xfId="0" applyFont="1" applyFill="1" applyBorder="1" applyAlignment="1">
      <alignment horizontal="center" vertical="center" wrapText="1"/>
    </xf>
    <xf numFmtId="0" fontId="23" fillId="2" borderId="56" xfId="0" applyFont="1" applyFill="1" applyBorder="1" applyAlignment="1">
      <alignment horizontal="center" vertical="center" wrapText="1"/>
    </xf>
    <xf numFmtId="0" fontId="10" fillId="0" borderId="0" xfId="0" applyFont="1" applyAlignment="1">
      <alignment horizontal="center"/>
    </xf>
    <xf numFmtId="0" fontId="43" fillId="2" borderId="30" xfId="0" applyFont="1" applyFill="1" applyBorder="1" applyAlignment="1">
      <alignment vertical="center" wrapText="1"/>
    </xf>
    <xf numFmtId="0" fontId="43" fillId="2" borderId="32" xfId="0" applyFont="1" applyFill="1" applyBorder="1" applyAlignment="1">
      <alignment vertical="center" wrapText="1"/>
    </xf>
    <xf numFmtId="0" fontId="43" fillId="2" borderId="36" xfId="0" applyFont="1" applyFill="1" applyBorder="1" applyAlignment="1">
      <alignment vertical="center" wrapText="1"/>
    </xf>
    <xf numFmtId="0" fontId="44" fillId="2" borderId="45" xfId="0" applyFont="1" applyFill="1" applyBorder="1" applyAlignment="1">
      <alignment vertical="center" wrapText="1"/>
    </xf>
    <xf numFmtId="0" fontId="44" fillId="2" borderId="17" xfId="0" applyFont="1" applyFill="1" applyBorder="1" applyAlignment="1">
      <alignment vertical="center" wrapText="1"/>
    </xf>
    <xf numFmtId="0" fontId="44" fillId="2" borderId="34" xfId="0" applyFont="1" applyFill="1" applyBorder="1" applyAlignment="1">
      <alignment horizontal="left" vertical="center" wrapText="1"/>
    </xf>
    <xf numFmtId="0" fontId="44" fillId="0" borderId="32" xfId="0" applyFont="1" applyBorder="1" applyAlignment="1">
      <alignment horizontal="left" vertical="center" wrapText="1"/>
    </xf>
    <xf numFmtId="0" fontId="45" fillId="2" borderId="34" xfId="0" applyFont="1" applyFill="1" applyBorder="1" applyAlignment="1">
      <alignment horizontal="left" vertical="center" wrapText="1"/>
    </xf>
    <xf numFmtId="0" fontId="46" fillId="0" borderId="13" xfId="0" applyFont="1" applyBorder="1" applyAlignment="1">
      <alignment vertical="center" wrapText="1"/>
    </xf>
    <xf numFmtId="0" fontId="44" fillId="0" borderId="30" xfId="0" applyFont="1" applyBorder="1" applyAlignment="1">
      <alignment vertical="center" wrapText="1"/>
    </xf>
    <xf numFmtId="0" fontId="44" fillId="2" borderId="30" xfId="0" applyFont="1" applyFill="1" applyBorder="1" applyAlignment="1">
      <alignment horizontal="left" vertical="center" wrapText="1"/>
    </xf>
    <xf numFmtId="0" fontId="45" fillId="0" borderId="32" xfId="0" applyFont="1" applyBorder="1" applyAlignment="1">
      <alignment horizontal="left" vertical="center" wrapText="1"/>
    </xf>
    <xf numFmtId="0" fontId="44" fillId="2" borderId="32" xfId="0" applyFont="1" applyFill="1" applyBorder="1" applyAlignment="1">
      <alignment horizontal="left" vertical="center" wrapText="1"/>
    </xf>
    <xf numFmtId="0" fontId="44" fillId="3" borderId="17" xfId="0" applyFont="1" applyFill="1" applyBorder="1" applyAlignment="1">
      <alignment vertical="center" wrapText="1"/>
    </xf>
    <xf numFmtId="0" fontId="44" fillId="3" borderId="32" xfId="0" applyFont="1" applyFill="1" applyBorder="1" applyAlignment="1">
      <alignment vertical="center" wrapText="1"/>
    </xf>
    <xf numFmtId="0" fontId="45" fillId="0" borderId="30" xfId="0" applyFont="1" applyBorder="1" applyAlignment="1">
      <alignment vertical="center" wrapText="1"/>
    </xf>
    <xf numFmtId="0" fontId="44" fillId="3" borderId="34" xfId="0" applyFont="1" applyFill="1" applyBorder="1" applyAlignment="1">
      <alignment vertical="center" wrapText="1"/>
    </xf>
    <xf numFmtId="0" fontId="44" fillId="3" borderId="57" xfId="0" applyFont="1" applyFill="1" applyBorder="1" applyAlignment="1">
      <alignment vertical="center" wrapText="1"/>
    </xf>
    <xf numFmtId="0" fontId="46" fillId="2" borderId="30" xfId="0" applyFont="1" applyFill="1" applyBorder="1" applyAlignment="1">
      <alignment vertical="center" wrapText="1"/>
    </xf>
    <xf numFmtId="0" fontId="44" fillId="4" borderId="32" xfId="0" applyFont="1" applyFill="1" applyBorder="1" applyAlignment="1">
      <alignment vertical="center" wrapText="1"/>
    </xf>
    <xf numFmtId="0" fontId="44" fillId="4" borderId="57" xfId="0" applyFont="1" applyFill="1" applyBorder="1" applyAlignment="1">
      <alignment vertical="center" wrapText="1"/>
    </xf>
    <xf numFmtId="0" fontId="45" fillId="4" borderId="13" xfId="0" applyFont="1" applyFill="1" applyBorder="1" applyAlignment="1">
      <alignment vertical="center" wrapText="1"/>
    </xf>
    <xf numFmtId="0" fontId="46" fillId="2" borderId="13" xfId="0" applyFont="1" applyFill="1" applyBorder="1" applyAlignment="1">
      <alignment vertical="center" wrapText="1"/>
    </xf>
    <xf numFmtId="0" fontId="18" fillId="0" borderId="0" xfId="0" applyFont="1"/>
    <xf numFmtId="0" fontId="0" fillId="0" borderId="0" xfId="0" applyAlignment="1">
      <alignment horizontal="center" vertical="center" wrapText="1"/>
    </xf>
    <xf numFmtId="0" fontId="0" fillId="0" borderId="0" xfId="0" applyAlignment="1">
      <alignment horizontal="center" vertical="center" wrapText="1"/>
    </xf>
    <xf numFmtId="0" fontId="23" fillId="2" borderId="64" xfId="0" applyFont="1" applyFill="1" applyBorder="1" applyAlignment="1">
      <alignment vertical="center" wrapText="1"/>
    </xf>
    <xf numFmtId="0" fontId="23" fillId="0" borderId="56" xfId="0" applyFont="1" applyBorder="1" applyAlignment="1">
      <alignment vertical="center" wrapText="1"/>
    </xf>
    <xf numFmtId="0" fontId="23" fillId="0" borderId="47" xfId="0" applyFont="1" applyBorder="1" applyAlignment="1">
      <alignment horizontal="center" vertical="center" wrapText="1"/>
    </xf>
    <xf numFmtId="0" fontId="23" fillId="2" borderId="62" xfId="0" applyFont="1" applyFill="1" applyBorder="1" applyAlignment="1">
      <alignment horizontal="center" vertical="center" wrapText="1"/>
    </xf>
    <xf numFmtId="0" fontId="28" fillId="4" borderId="41" xfId="0" applyFont="1" applyFill="1" applyBorder="1" applyAlignment="1">
      <alignment horizontal="center" vertical="center" wrapText="1"/>
    </xf>
    <xf numFmtId="0" fontId="28" fillId="4" borderId="33" xfId="0" applyFont="1" applyFill="1" applyBorder="1" applyAlignment="1">
      <alignment horizontal="center" vertical="center" wrapText="1"/>
    </xf>
    <xf numFmtId="0" fontId="0" fillId="4" borderId="30" xfId="0" applyFill="1" applyBorder="1" applyAlignment="1">
      <alignment horizontal="center" vertical="center" wrapText="1"/>
    </xf>
    <xf numFmtId="0" fontId="0" fillId="4" borderId="32" xfId="0" applyFill="1" applyBorder="1" applyAlignment="1">
      <alignment horizontal="center" vertical="center" wrapText="1"/>
    </xf>
    <xf numFmtId="0" fontId="0" fillId="0" borderId="0" xfId="0" applyAlignment="1">
      <alignment horizontal="center" vertical="center" wrapText="1"/>
    </xf>
    <xf numFmtId="0" fontId="45" fillId="2" borderId="32" xfId="0" applyFont="1" applyFill="1" applyBorder="1" applyAlignment="1">
      <alignment vertical="center" wrapText="1"/>
    </xf>
    <xf numFmtId="0" fontId="23" fillId="0" borderId="67" xfId="0" applyFont="1" applyBorder="1" applyAlignment="1">
      <alignment horizontal="center" vertical="center" wrapText="1"/>
    </xf>
    <xf numFmtId="0" fontId="23" fillId="2" borderId="71" xfId="0" applyFont="1" applyFill="1" applyBorder="1" applyAlignment="1">
      <alignment horizontal="center" vertical="center" wrapText="1"/>
    </xf>
    <xf numFmtId="0" fontId="23" fillId="2" borderId="46" xfId="0" applyFont="1" applyFill="1" applyBorder="1" applyAlignment="1">
      <alignment horizontal="center" vertical="center" wrapText="1"/>
    </xf>
    <xf numFmtId="0" fontId="23" fillId="0" borderId="44" xfId="0" applyFont="1" applyBorder="1" applyAlignment="1">
      <alignment horizontal="center" vertical="center" wrapText="1"/>
    </xf>
    <xf numFmtId="0" fontId="0" fillId="4" borderId="44" xfId="0" applyFill="1" applyBorder="1" applyAlignment="1">
      <alignment horizontal="center" vertical="center" wrapText="1"/>
    </xf>
    <xf numFmtId="0" fontId="23" fillId="3" borderId="29" xfId="0" applyFont="1" applyFill="1" applyBorder="1" applyAlignment="1">
      <alignment horizontal="center" vertical="center" wrapText="1"/>
    </xf>
    <xf numFmtId="0" fontId="0" fillId="4" borderId="64" xfId="0" applyFill="1" applyBorder="1" applyAlignment="1">
      <alignment horizontal="center" vertical="center" wrapText="1"/>
    </xf>
    <xf numFmtId="0" fontId="0" fillId="4" borderId="41" xfId="0" applyFill="1" applyBorder="1" applyAlignment="1">
      <alignment horizontal="center" vertical="center" wrapText="1"/>
    </xf>
    <xf numFmtId="0" fontId="29" fillId="4" borderId="41" xfId="0" applyFont="1" applyFill="1" applyBorder="1" applyAlignment="1">
      <alignment horizontal="center" vertical="center" wrapText="1"/>
    </xf>
    <xf numFmtId="0" fontId="44" fillId="0" borderId="45" xfId="0" applyFont="1" applyBorder="1" applyAlignment="1">
      <alignment vertical="center" wrapText="1"/>
    </xf>
    <xf numFmtId="0" fontId="0" fillId="2" borderId="39"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0" borderId="40" xfId="0" applyFont="1" applyBorder="1" applyAlignment="1">
      <alignment horizontal="center" vertical="center" wrapText="1"/>
    </xf>
    <xf numFmtId="0" fontId="0" fillId="2" borderId="64" xfId="0" applyFont="1" applyFill="1" applyBorder="1" applyAlignment="1">
      <alignment horizontal="center" vertical="center" wrapText="1"/>
    </xf>
    <xf numFmtId="0" fontId="27" fillId="2" borderId="71"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4" fillId="2" borderId="51" xfId="0" applyFont="1" applyFill="1" applyBorder="1" applyAlignment="1">
      <alignment horizontal="center" vertical="center" wrapText="1"/>
    </xf>
    <xf numFmtId="0" fontId="0" fillId="0" borderId="50" xfId="0" applyFont="1" applyBorder="1" applyAlignment="1">
      <alignment horizontal="center" vertical="center" wrapText="1"/>
    </xf>
    <xf numFmtId="0" fontId="23" fillId="2" borderId="67" xfId="0" applyFont="1" applyFill="1" applyBorder="1" applyAlignment="1">
      <alignment horizontal="center" vertical="center" wrapText="1"/>
    </xf>
    <xf numFmtId="0" fontId="23" fillId="0" borderId="68" xfId="0" applyFont="1" applyBorder="1" applyAlignment="1">
      <alignment horizontal="center" vertical="center" wrapText="1"/>
    </xf>
    <xf numFmtId="0" fontId="23" fillId="2" borderId="16" xfId="0" applyFont="1" applyFill="1" applyBorder="1" applyAlignment="1">
      <alignment horizontal="center" vertical="center" wrapText="1"/>
    </xf>
    <xf numFmtId="0" fontId="46" fillId="0" borderId="28" xfId="0" applyFont="1" applyBorder="1" applyAlignment="1">
      <alignment vertical="center" wrapText="1"/>
    </xf>
    <xf numFmtId="0" fontId="23" fillId="0" borderId="30" xfId="0" applyFont="1" applyBorder="1" applyAlignment="1">
      <alignment vertical="center" wrapText="1"/>
    </xf>
    <xf numFmtId="0" fontId="28" fillId="0" borderId="40" xfId="0" applyFont="1" applyBorder="1" applyAlignment="1">
      <alignment horizontal="center" vertical="center" wrapText="1"/>
    </xf>
    <xf numFmtId="0" fontId="28" fillId="2" borderId="31" xfId="0" applyFont="1" applyFill="1" applyBorder="1" applyAlignment="1">
      <alignment horizontal="center" vertical="center" wrapText="1"/>
    </xf>
    <xf numFmtId="0" fontId="28" fillId="2" borderId="40" xfId="0" applyFont="1" applyFill="1" applyBorder="1" applyAlignment="1">
      <alignment horizontal="center" vertical="center" wrapText="1"/>
    </xf>
    <xf numFmtId="0" fontId="24" fillId="0" borderId="12" xfId="0" applyFont="1" applyBorder="1" applyAlignment="1">
      <alignment horizontal="center" vertical="center" wrapText="1"/>
    </xf>
    <xf numFmtId="0" fontId="28" fillId="0" borderId="13" xfId="0" quotePrefix="1" applyFont="1" applyBorder="1" applyAlignment="1">
      <alignment horizontal="center" vertical="center" wrapText="1"/>
    </xf>
    <xf numFmtId="0" fontId="0" fillId="0" borderId="0" xfId="0" applyAlignment="1">
      <alignment horizontal="center" vertical="center" wrapText="1"/>
    </xf>
    <xf numFmtId="0" fontId="18" fillId="0" borderId="0" xfId="0" applyFont="1" applyAlignment="1">
      <alignment horizontal="center"/>
    </xf>
    <xf numFmtId="0" fontId="23" fillId="2" borderId="39" xfId="0" applyFont="1" applyFill="1" applyBorder="1" applyAlignment="1">
      <alignment vertical="center" wrapText="1"/>
    </xf>
    <xf numFmtId="0" fontId="44" fillId="2" borderId="17" xfId="0" applyFont="1" applyFill="1" applyBorder="1" applyAlignment="1">
      <alignment horizontal="left" vertical="center" wrapText="1"/>
    </xf>
    <xf numFmtId="0" fontId="45" fillId="2" borderId="13" xfId="0" applyFont="1" applyFill="1" applyBorder="1" applyAlignment="1">
      <alignment vertical="center" wrapText="1"/>
    </xf>
    <xf numFmtId="0" fontId="23" fillId="2" borderId="32" xfId="0" applyFont="1" applyFill="1" applyBorder="1" applyAlignment="1">
      <alignment vertical="center" wrapText="1"/>
    </xf>
    <xf numFmtId="0" fontId="23" fillId="2" borderId="34" xfId="0" applyFont="1" applyFill="1" applyBorder="1" applyAlignment="1">
      <alignment vertical="center" wrapText="1"/>
    </xf>
    <xf numFmtId="0" fontId="23" fillId="4" borderId="36" xfId="0" applyFont="1" applyFill="1" applyBorder="1" applyAlignment="1">
      <alignment horizontal="center" vertical="center" wrapText="1"/>
    </xf>
    <xf numFmtId="0" fontId="23" fillId="4" borderId="38" xfId="0" applyFont="1" applyFill="1" applyBorder="1" applyAlignment="1">
      <alignment horizontal="center" vertical="center" wrapText="1"/>
    </xf>
    <xf numFmtId="0" fontId="30" fillId="0" borderId="32" xfId="0" applyFont="1" applyBorder="1" applyAlignment="1">
      <alignment horizontal="center" vertical="center" wrapText="1"/>
    </xf>
    <xf numFmtId="0" fontId="23" fillId="4" borderId="31" xfId="0" applyFont="1" applyFill="1" applyBorder="1" applyAlignment="1">
      <alignment horizontal="center" vertical="center" wrapText="1"/>
    </xf>
    <xf numFmtId="0" fontId="18" fillId="0" borderId="0" xfId="0" applyFont="1" applyAlignment="1">
      <alignment horizontal="center"/>
    </xf>
    <xf numFmtId="0" fontId="0" fillId="0" borderId="0" xfId="0" applyFont="1"/>
    <xf numFmtId="0" fontId="47" fillId="0" borderId="0" xfId="0" applyFont="1" applyBorder="1" applyAlignment="1">
      <alignment horizontal="right"/>
    </xf>
    <xf numFmtId="0" fontId="37" fillId="0" borderId="0" xfId="0" applyFont="1" applyBorder="1" applyAlignment="1">
      <alignment horizontal="right"/>
    </xf>
    <xf numFmtId="0" fontId="0" fillId="0" borderId="0" xfId="0" applyAlignment="1">
      <alignment horizontal="center" vertical="center" wrapText="1"/>
    </xf>
    <xf numFmtId="0" fontId="6" fillId="0" borderId="0" xfId="0" applyFont="1"/>
    <xf numFmtId="0" fontId="44" fillId="0" borderId="34" xfId="0" applyFont="1" applyBorder="1" applyAlignment="1">
      <alignment vertical="center" wrapText="1"/>
    </xf>
    <xf numFmtId="0" fontId="29" fillId="0" borderId="34" xfId="0" applyFont="1" applyBorder="1" applyAlignment="1">
      <alignment horizontal="center" vertical="center" wrapText="1"/>
    </xf>
    <xf numFmtId="0" fontId="23" fillId="0" borderId="35" xfId="0" applyFont="1" applyBorder="1" applyAlignment="1">
      <alignment horizontal="center" vertical="center" wrapText="1"/>
    </xf>
    <xf numFmtId="49" fontId="20" fillId="0" borderId="14" xfId="0" applyNumberFormat="1" applyFont="1" applyBorder="1" applyAlignment="1">
      <alignment horizontal="center" vertical="center" wrapText="1"/>
    </xf>
    <xf numFmtId="0" fontId="23" fillId="2" borderId="68"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22" xfId="0" applyFont="1" applyFill="1" applyBorder="1" applyAlignment="1">
      <alignment vertical="center" wrapText="1"/>
    </xf>
    <xf numFmtId="0" fontId="44" fillId="2" borderId="23" xfId="0" applyFont="1" applyFill="1" applyBorder="1" applyAlignment="1">
      <alignment vertical="center" wrapText="1"/>
    </xf>
    <xf numFmtId="0" fontId="28" fillId="0" borderId="23" xfId="0" applyFont="1" applyBorder="1" applyAlignment="1">
      <alignment horizontal="center" vertical="center" wrapText="1"/>
    </xf>
    <xf numFmtId="0" fontId="28" fillId="0" borderId="25" xfId="0" applyFont="1" applyBorder="1" applyAlignment="1">
      <alignment horizontal="center" vertical="center" wrapText="1"/>
    </xf>
    <xf numFmtId="0" fontId="28" fillId="2" borderId="77"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23" fillId="2" borderId="75" xfId="0" applyFont="1" applyFill="1" applyBorder="1" applyAlignment="1">
      <alignment horizontal="center" vertical="center" wrapText="1"/>
    </xf>
    <xf numFmtId="0" fontId="44" fillId="0" borderId="17" xfId="0" applyFont="1" applyFill="1" applyBorder="1" applyAlignment="1">
      <alignment horizontal="left" vertical="center" wrapText="1"/>
    </xf>
    <xf numFmtId="0" fontId="43" fillId="2" borderId="17" xfId="0" applyFont="1" applyFill="1" applyBorder="1" applyAlignment="1">
      <alignment vertical="center" wrapText="1"/>
    </xf>
    <xf numFmtId="0" fontId="27" fillId="2" borderId="34" xfId="0" quotePrefix="1" applyFont="1" applyFill="1" applyBorder="1" applyAlignment="1">
      <alignment horizontal="center" vertical="center" wrapText="1"/>
    </xf>
    <xf numFmtId="0" fontId="22" fillId="4" borderId="13" xfId="0" applyFont="1" applyFill="1" applyBorder="1" applyAlignment="1">
      <alignment horizontal="center" vertical="center" wrapText="1"/>
    </xf>
    <xf numFmtId="0" fontId="0" fillId="0" borderId="0" xfId="0" applyAlignment="1">
      <alignment horizontal="center" vertical="center" wrapText="1"/>
    </xf>
    <xf numFmtId="0" fontId="22" fillId="4" borderId="9" xfId="0" applyFont="1" applyFill="1" applyBorder="1" applyAlignment="1">
      <alignment vertical="center" wrapText="1"/>
    </xf>
    <xf numFmtId="0" fontId="48" fillId="2" borderId="32" xfId="0" applyFont="1" applyFill="1" applyBorder="1" applyAlignment="1">
      <alignment vertical="center" wrapText="1"/>
    </xf>
    <xf numFmtId="0" fontId="48" fillId="4" borderId="13" xfId="0" applyFont="1" applyFill="1" applyBorder="1" applyAlignment="1">
      <alignment vertical="center" wrapText="1"/>
    </xf>
    <xf numFmtId="16" fontId="23" fillId="2" borderId="38" xfId="0" applyNumberFormat="1" applyFont="1" applyFill="1" applyBorder="1" applyAlignment="1">
      <alignment vertical="center" wrapText="1"/>
    </xf>
    <xf numFmtId="0" fontId="30" fillId="0" borderId="23" xfId="0" applyFont="1" applyBorder="1" applyAlignment="1">
      <alignment horizontal="center" vertical="center" wrapText="1"/>
    </xf>
    <xf numFmtId="0" fontId="29" fillId="0" borderId="26" xfId="0" applyFont="1" applyBorder="1" applyAlignment="1">
      <alignment horizontal="center" vertical="center" wrapText="1"/>
    </xf>
    <xf numFmtId="0" fontId="27" fillId="2" borderId="45" xfId="0" applyFont="1" applyFill="1" applyBorder="1" applyAlignment="1">
      <alignment horizontal="center" vertical="center" wrapText="1"/>
    </xf>
    <xf numFmtId="0" fontId="27" fillId="0" borderId="32"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4" xfId="0" applyFont="1" applyBorder="1" applyAlignment="1">
      <alignment horizontal="center" vertical="center" wrapText="1"/>
    </xf>
    <xf numFmtId="0" fontId="0" fillId="0" borderId="0" xfId="0" applyAlignment="1">
      <alignment horizontal="center" vertical="center" wrapText="1"/>
    </xf>
    <xf numFmtId="0" fontId="41" fillId="0" borderId="33" xfId="0" applyFont="1" applyBorder="1"/>
    <xf numFmtId="0" fontId="36" fillId="2" borderId="36" xfId="0" applyFont="1" applyFill="1" applyBorder="1" applyAlignment="1">
      <alignment vertical="center" wrapText="1"/>
    </xf>
    <xf numFmtId="0" fontId="42" fillId="0" borderId="1" xfId="0" applyFont="1" applyBorder="1" applyAlignment="1">
      <alignment vertical="center"/>
    </xf>
    <xf numFmtId="0" fontId="42" fillId="0" borderId="1" xfId="0" applyFont="1" applyBorder="1" applyAlignment="1">
      <alignment vertical="center" wrapText="1"/>
    </xf>
    <xf numFmtId="0" fontId="46" fillId="6" borderId="30" xfId="0" applyFont="1" applyFill="1" applyBorder="1" applyAlignment="1">
      <alignment vertical="center" wrapText="1"/>
    </xf>
    <xf numFmtId="0" fontId="28" fillId="6" borderId="30" xfId="0" quotePrefix="1" applyFont="1" applyFill="1" applyBorder="1" applyAlignment="1">
      <alignment horizontal="center" vertical="center" wrapText="1"/>
    </xf>
    <xf numFmtId="0" fontId="27" fillId="2" borderId="44" xfId="0" applyFont="1" applyFill="1" applyBorder="1" applyAlignment="1">
      <alignment horizontal="center" vertical="center" wrapText="1"/>
    </xf>
    <xf numFmtId="49" fontId="22" fillId="4" borderId="13" xfId="0" applyNumberFormat="1" applyFont="1" applyFill="1" applyBorder="1" applyAlignment="1">
      <alignment horizontal="center" vertical="center" wrapText="1"/>
    </xf>
    <xf numFmtId="0" fontId="42" fillId="0" borderId="28" xfId="0" applyNumberFormat="1" applyFont="1" applyFill="1" applyBorder="1" applyAlignment="1">
      <alignment horizontal="center" vertical="center" wrapText="1"/>
    </xf>
    <xf numFmtId="0" fontId="42" fillId="0" borderId="6" xfId="0" applyNumberFormat="1" applyFont="1" applyFill="1" applyBorder="1" applyAlignment="1">
      <alignment horizontal="center" vertical="center" wrapText="1"/>
    </xf>
    <xf numFmtId="0" fontId="42" fillId="0" borderId="51" xfId="0" applyNumberFormat="1" applyFont="1" applyFill="1" applyBorder="1" applyAlignment="1">
      <alignment horizontal="center" vertical="center" wrapText="1"/>
    </xf>
    <xf numFmtId="0" fontId="36" fillId="5" borderId="67" xfId="0" applyFont="1" applyFill="1" applyBorder="1"/>
    <xf numFmtId="0" fontId="41" fillId="5" borderId="34" xfId="0" applyFont="1" applyFill="1" applyBorder="1"/>
    <xf numFmtId="0" fontId="36" fillId="5" borderId="44" xfId="0" applyFont="1" applyFill="1" applyBorder="1"/>
    <xf numFmtId="0" fontId="36" fillId="5" borderId="29" xfId="0" applyFont="1" applyFill="1" applyBorder="1"/>
    <xf numFmtId="0" fontId="41" fillId="5" borderId="32" xfId="0" applyFont="1" applyFill="1" applyBorder="1"/>
    <xf numFmtId="0" fontId="32" fillId="2" borderId="32" xfId="0" applyFont="1" applyFill="1" applyBorder="1" applyAlignment="1">
      <alignment vertical="center" wrapText="1"/>
    </xf>
    <xf numFmtId="0" fontId="32" fillId="2" borderId="17" xfId="0" applyFont="1" applyFill="1" applyBorder="1" applyAlignment="1">
      <alignment vertical="center" wrapText="1"/>
    </xf>
    <xf numFmtId="0" fontId="32" fillId="2" borderId="34" xfId="0" applyFont="1" applyFill="1" applyBorder="1" applyAlignment="1">
      <alignment horizontal="left" vertical="center" wrapText="1"/>
    </xf>
    <xf numFmtId="0" fontId="36" fillId="7" borderId="34" xfId="0" applyFont="1" applyFill="1" applyBorder="1"/>
    <xf numFmtId="0" fontId="36" fillId="7" borderId="35" xfId="0" applyFont="1" applyFill="1" applyBorder="1"/>
    <xf numFmtId="0" fontId="41" fillId="7" borderId="34" xfId="0" applyFont="1" applyFill="1" applyBorder="1"/>
    <xf numFmtId="0" fontId="36" fillId="7" borderId="33" xfId="0" applyFont="1" applyFill="1" applyBorder="1"/>
    <xf numFmtId="0" fontId="36" fillId="7" borderId="32" xfId="0" applyFont="1" applyFill="1" applyBorder="1"/>
    <xf numFmtId="0" fontId="41" fillId="7" borderId="32" xfId="0" applyFont="1" applyFill="1" applyBorder="1"/>
    <xf numFmtId="0" fontId="36" fillId="7" borderId="17" xfId="0" applyFont="1" applyFill="1" applyBorder="1"/>
    <xf numFmtId="0" fontId="35" fillId="2" borderId="30" xfId="0" applyFont="1" applyFill="1" applyBorder="1" applyAlignment="1">
      <alignment vertical="center" wrapText="1"/>
    </xf>
    <xf numFmtId="0" fontId="35" fillId="4" borderId="30" xfId="0" applyFont="1" applyFill="1" applyBorder="1" applyAlignment="1">
      <alignment vertical="center" wrapText="1"/>
    </xf>
    <xf numFmtId="0" fontId="36" fillId="2" borderId="30" xfId="0" applyFont="1" applyFill="1" applyBorder="1" applyAlignment="1">
      <alignment wrapText="1"/>
    </xf>
    <xf numFmtId="0" fontId="42" fillId="0" borderId="55" xfId="0" applyFont="1" applyBorder="1" applyAlignment="1">
      <alignment vertical="center"/>
    </xf>
    <xf numFmtId="0" fontId="42" fillId="0" borderId="55" xfId="0" applyFont="1" applyBorder="1" applyAlignment="1">
      <alignment vertical="center" wrapText="1"/>
    </xf>
    <xf numFmtId="0" fontId="35" fillId="0" borderId="55" xfId="0" applyFont="1" applyBorder="1" applyAlignment="1">
      <alignment horizontal="center" wrapText="1"/>
    </xf>
    <xf numFmtId="0" fontId="35" fillId="0" borderId="55" xfId="0" applyFont="1" applyBorder="1" applyAlignment="1"/>
    <xf numFmtId="0" fontId="37" fillId="2" borderId="22" xfId="0" applyFont="1" applyFill="1" applyBorder="1" applyAlignment="1">
      <alignment vertical="center" wrapText="1"/>
    </xf>
    <xf numFmtId="0" fontId="37" fillId="2" borderId="32" xfId="0" applyFont="1" applyFill="1" applyBorder="1" applyAlignment="1">
      <alignment vertical="center" wrapText="1"/>
    </xf>
    <xf numFmtId="0" fontId="37" fillId="2" borderId="38" xfId="0" applyFont="1" applyFill="1" applyBorder="1" applyAlignment="1">
      <alignment vertical="center" wrapText="1"/>
    </xf>
    <xf numFmtId="0" fontId="37" fillId="0" borderId="62" xfId="0" applyFont="1" applyBorder="1" applyAlignment="1">
      <alignment vertical="center" wrapText="1"/>
    </xf>
    <xf numFmtId="0" fontId="37" fillId="0" borderId="56" xfId="0" applyFont="1" applyBorder="1" applyAlignment="1">
      <alignment vertical="center" wrapText="1"/>
    </xf>
    <xf numFmtId="0" fontId="37" fillId="0" borderId="3" xfId="0" applyFont="1" applyBorder="1" applyAlignment="1">
      <alignment vertical="center" wrapText="1"/>
    </xf>
    <xf numFmtId="0" fontId="37" fillId="0" borderId="65" xfId="0" applyFont="1" applyBorder="1" applyAlignment="1">
      <alignment vertical="center" wrapText="1"/>
    </xf>
    <xf numFmtId="0" fontId="55" fillId="0" borderId="0" xfId="0" applyFont="1" applyBorder="1"/>
    <xf numFmtId="0" fontId="32" fillId="2" borderId="32" xfId="0" applyFont="1" applyFill="1" applyBorder="1"/>
    <xf numFmtId="0" fontId="0" fillId="7" borderId="0" xfId="0" applyFill="1"/>
    <xf numFmtId="0" fontId="41" fillId="7" borderId="17" xfId="0" applyFont="1" applyFill="1" applyBorder="1"/>
    <xf numFmtId="0" fontId="41" fillId="2" borderId="32" xfId="0" applyFont="1" applyFill="1" applyBorder="1"/>
    <xf numFmtId="0" fontId="36" fillId="2" borderId="67" xfId="0" applyFont="1" applyFill="1" applyBorder="1"/>
    <xf numFmtId="0" fontId="36" fillId="0" borderId="64" xfId="0" applyFont="1" applyBorder="1"/>
    <xf numFmtId="0" fontId="42" fillId="0" borderId="28" xfId="0" applyNumberFormat="1" applyFont="1" applyFill="1" applyBorder="1" applyAlignment="1">
      <alignment horizontal="center" vertical="center" wrapText="1"/>
    </xf>
    <xf numFmtId="0" fontId="42" fillId="0" borderId="6" xfId="0" applyNumberFormat="1" applyFont="1" applyFill="1" applyBorder="1" applyAlignment="1">
      <alignment horizontal="center" vertical="center" wrapText="1"/>
    </xf>
    <xf numFmtId="0" fontId="42" fillId="0" borderId="51" xfId="0" applyNumberFormat="1"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wrapText="1"/>
    </xf>
    <xf numFmtId="0" fontId="41" fillId="2" borderId="34" xfId="0" applyFont="1" applyFill="1" applyBorder="1"/>
    <xf numFmtId="0" fontId="41" fillId="7" borderId="33" xfId="0" applyFont="1" applyFill="1" applyBorder="1"/>
    <xf numFmtId="0" fontId="36" fillId="8" borderId="34" xfId="0" applyFont="1" applyFill="1" applyBorder="1"/>
    <xf numFmtId="0" fontId="36" fillId="8" borderId="32" xfId="0" applyFont="1" applyFill="1" applyBorder="1"/>
    <xf numFmtId="0" fontId="41" fillId="8" borderId="32" xfId="0" applyFont="1" applyFill="1" applyBorder="1"/>
    <xf numFmtId="0" fontId="0" fillId="8" borderId="32" xfId="0" applyFill="1" applyBorder="1"/>
    <xf numFmtId="0" fontId="41" fillId="8" borderId="17" xfId="0" applyFont="1" applyFill="1" applyBorder="1"/>
    <xf numFmtId="0" fontId="36" fillId="8" borderId="17" xfId="0" applyFont="1" applyFill="1" applyBorder="1"/>
    <xf numFmtId="0" fontId="36" fillId="2" borderId="44" xfId="0" applyFont="1" applyFill="1" applyBorder="1"/>
    <xf numFmtId="0" fontId="41" fillId="2" borderId="22" xfId="0" applyFont="1" applyFill="1" applyBorder="1" applyAlignment="1">
      <alignment vertical="center" wrapText="1"/>
    </xf>
    <xf numFmtId="0" fontId="32" fillId="2" borderId="41" xfId="0" applyFont="1" applyFill="1" applyBorder="1" applyAlignment="1">
      <alignment horizontal="left" vertical="center" wrapText="1"/>
    </xf>
    <xf numFmtId="0" fontId="4" fillId="0" borderId="0" xfId="0" applyNumberFormat="1" applyFont="1" applyBorder="1" applyAlignment="1">
      <alignment horizontal="center" vertical="center" wrapText="1"/>
    </xf>
    <xf numFmtId="0" fontId="6" fillId="0" borderId="13" xfId="0" applyNumberFormat="1" applyFont="1" applyBorder="1" applyAlignment="1">
      <alignment horizontal="center" vertical="center" wrapText="1"/>
    </xf>
    <xf numFmtId="0" fontId="56" fillId="2" borderId="32" xfId="0" applyFont="1" applyFill="1" applyBorder="1" applyAlignment="1">
      <alignment horizontal="center" vertical="center" wrapText="1"/>
    </xf>
    <xf numFmtId="0" fontId="56" fillId="2" borderId="34" xfId="0" applyFont="1" applyFill="1" applyBorder="1" applyAlignment="1">
      <alignment horizontal="center" vertical="center" wrapText="1"/>
    </xf>
    <xf numFmtId="0" fontId="56" fillId="0" borderId="34" xfId="0" applyFont="1" applyBorder="1" applyAlignment="1">
      <alignment horizontal="center" vertical="center" wrapText="1"/>
    </xf>
    <xf numFmtId="0" fontId="56" fillId="0" borderId="32" xfId="0" applyFont="1" applyBorder="1" applyAlignment="1">
      <alignment horizontal="center" vertical="center" wrapText="1"/>
    </xf>
    <xf numFmtId="0" fontId="56" fillId="0" borderId="17" xfId="0" applyFont="1" applyBorder="1" applyAlignment="1">
      <alignment horizontal="center" vertical="center" wrapText="1"/>
    </xf>
    <xf numFmtId="0" fontId="57" fillId="0" borderId="12" xfId="0" applyFont="1" applyBorder="1" applyAlignment="1">
      <alignment vertical="center" wrapText="1"/>
    </xf>
    <xf numFmtId="0" fontId="57" fillId="0" borderId="7" xfId="0" applyFont="1" applyBorder="1" applyAlignment="1">
      <alignment vertical="center" wrapText="1"/>
    </xf>
    <xf numFmtId="0" fontId="57" fillId="0" borderId="8" xfId="0" applyFont="1" applyBorder="1" applyAlignment="1">
      <alignment horizontal="center" vertical="center" wrapText="1"/>
    </xf>
    <xf numFmtId="0" fontId="57" fillId="0" borderId="7" xfId="0" applyFont="1" applyBorder="1" applyAlignment="1">
      <alignment horizontal="center" vertical="center" wrapText="1"/>
    </xf>
    <xf numFmtId="0" fontId="57" fillId="0" borderId="12" xfId="0" applyFont="1" applyBorder="1" applyAlignment="1">
      <alignment horizontal="center" vertical="center" wrapText="1"/>
    </xf>
    <xf numFmtId="0" fontId="57" fillId="0" borderId="19" xfId="0" applyFont="1" applyBorder="1" applyAlignment="1">
      <alignment vertical="center" wrapText="1"/>
    </xf>
    <xf numFmtId="0" fontId="42" fillId="2" borderId="51" xfId="0" applyNumberFormat="1" applyFont="1" applyFill="1" applyBorder="1" applyAlignment="1">
      <alignment horizontal="center" vertical="center" wrapText="1"/>
    </xf>
    <xf numFmtId="0" fontId="42" fillId="2" borderId="45" xfId="0" applyNumberFormat="1" applyFont="1" applyFill="1" applyBorder="1" applyAlignment="1">
      <alignment horizontal="center" vertical="center" wrapText="1"/>
    </xf>
    <xf numFmtId="0" fontId="42" fillId="2" borderId="50" xfId="0" applyNumberFormat="1" applyFont="1" applyFill="1" applyBorder="1" applyAlignment="1">
      <alignment horizontal="center" vertical="center" wrapText="1"/>
    </xf>
    <xf numFmtId="0" fontId="42" fillId="2" borderId="54" xfId="0" applyNumberFormat="1" applyFont="1" applyFill="1" applyBorder="1" applyAlignment="1">
      <alignment horizontal="center" vertical="center" wrapText="1"/>
    </xf>
    <xf numFmtId="0" fontId="42" fillId="2" borderId="57" xfId="0" applyNumberFormat="1" applyFont="1" applyFill="1" applyBorder="1" applyAlignment="1">
      <alignment horizontal="center" vertical="center" wrapText="1"/>
    </xf>
    <xf numFmtId="0" fontId="42" fillId="2" borderId="15" xfId="0" applyNumberFormat="1" applyFont="1" applyFill="1" applyBorder="1" applyAlignment="1">
      <alignment horizontal="center" vertical="center" wrapText="1"/>
    </xf>
    <xf numFmtId="0" fontId="36" fillId="4" borderId="35" xfId="0" applyFont="1" applyFill="1" applyBorder="1"/>
    <xf numFmtId="0" fontId="41" fillId="4" borderId="34" xfId="0" applyFont="1" applyFill="1" applyBorder="1"/>
    <xf numFmtId="0" fontId="36" fillId="4" borderId="17" xfId="0" applyFont="1" applyFill="1" applyBorder="1"/>
    <xf numFmtId="0" fontId="36" fillId="4" borderId="29" xfId="0" applyFont="1" applyFill="1" applyBorder="1"/>
    <xf numFmtId="0" fontId="36" fillId="2" borderId="30" xfId="0" applyFont="1" applyFill="1" applyBorder="1"/>
    <xf numFmtId="0" fontId="36" fillId="9" borderId="34" xfId="0" applyFont="1" applyFill="1" applyBorder="1"/>
    <xf numFmtId="0" fontId="23" fillId="2" borderId="60" xfId="0" applyFont="1" applyFill="1" applyBorder="1" applyAlignment="1">
      <alignment horizontal="center" vertical="center" wrapText="1"/>
    </xf>
    <xf numFmtId="0" fontId="23" fillId="2" borderId="53" xfId="0" applyFont="1" applyFill="1" applyBorder="1" applyAlignment="1">
      <alignment horizontal="center" vertical="center" wrapText="1"/>
    </xf>
    <xf numFmtId="0" fontId="23" fillId="2" borderId="76" xfId="0" applyFont="1" applyFill="1" applyBorder="1" applyAlignment="1">
      <alignment horizontal="center" vertical="center" wrapText="1"/>
    </xf>
    <xf numFmtId="0" fontId="0" fillId="0" borderId="71" xfId="0" applyFont="1" applyBorder="1" applyAlignment="1">
      <alignment horizontal="center" vertical="center" wrapText="1"/>
    </xf>
    <xf numFmtId="0" fontId="23" fillId="0" borderId="63" xfId="0" applyFont="1" applyBorder="1" applyAlignment="1">
      <alignment horizontal="center" vertical="center" wrapText="1"/>
    </xf>
    <xf numFmtId="0" fontId="28" fillId="2" borderId="5" xfId="0" applyFont="1" applyFill="1" applyBorder="1" applyAlignment="1">
      <alignment horizontal="center" vertical="center" wrapText="1"/>
    </xf>
    <xf numFmtId="0" fontId="29" fillId="4" borderId="64" xfId="0" applyFont="1" applyFill="1" applyBorder="1" applyAlignment="1">
      <alignment horizontal="center" vertical="center" wrapText="1"/>
    </xf>
    <xf numFmtId="1" fontId="27" fillId="2" borderId="8" xfId="0" applyNumberFormat="1" applyFont="1" applyFill="1" applyBorder="1" applyAlignment="1">
      <alignment horizontal="center" vertical="center" wrapText="1"/>
    </xf>
    <xf numFmtId="1" fontId="27" fillId="2" borderId="15" xfId="0" applyNumberFormat="1" applyFont="1" applyFill="1" applyBorder="1" applyAlignment="1">
      <alignment horizontal="center" vertical="center" wrapText="1"/>
    </xf>
    <xf numFmtId="0" fontId="27" fillId="2" borderId="68" xfId="0" applyFont="1" applyFill="1" applyBorder="1" applyAlignment="1">
      <alignment horizontal="center" vertical="center" wrapText="1"/>
    </xf>
    <xf numFmtId="0" fontId="27" fillId="2" borderId="61" xfId="0" applyFont="1" applyFill="1" applyBorder="1" applyAlignment="1">
      <alignment horizontal="center" vertical="center" wrapText="1"/>
    </xf>
    <xf numFmtId="0" fontId="36" fillId="9" borderId="32" xfId="0" applyFont="1" applyFill="1" applyBorder="1"/>
    <xf numFmtId="0" fontId="0" fillId="0" borderId="0" xfId="0" applyAlignment="1">
      <alignment horizontal="center" vertical="center" wrapText="1"/>
    </xf>
    <xf numFmtId="12" fontId="0" fillId="0" borderId="0" xfId="0" applyNumberFormat="1" applyAlignment="1">
      <alignment horizontal="center" vertical="center" wrapText="1"/>
    </xf>
    <xf numFmtId="49" fontId="0" fillId="0" borderId="0" xfId="0" applyNumberFormat="1" applyAlignment="1">
      <alignment horizontal="center" vertical="center" wrapText="1"/>
    </xf>
    <xf numFmtId="0" fontId="5" fillId="0" borderId="7"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6" fillId="0" borderId="28" xfId="0" applyNumberFormat="1" applyFont="1" applyBorder="1" applyAlignment="1">
      <alignment horizontal="center" vertical="center" wrapText="1"/>
    </xf>
    <xf numFmtId="0" fontId="14" fillId="0" borderId="9" xfId="0" applyFont="1" applyBorder="1" applyAlignment="1">
      <alignment horizontal="center" vertical="center" wrapText="1"/>
    </xf>
    <xf numFmtId="0" fontId="27" fillId="2" borderId="17" xfId="0" quotePrefix="1"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2" fillId="2" borderId="48" xfId="0" applyFont="1" applyFill="1" applyBorder="1" applyAlignment="1">
      <alignment horizontal="center" vertical="center" wrapText="1"/>
    </xf>
    <xf numFmtId="0" fontId="22" fillId="2" borderId="38" xfId="0" applyFont="1" applyFill="1" applyBorder="1" applyAlignment="1">
      <alignment horizontal="center" vertical="center" wrapText="1"/>
    </xf>
    <xf numFmtId="0" fontId="22" fillId="2" borderId="64"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2" fillId="0" borderId="48" xfId="0" applyFont="1" applyFill="1" applyBorder="1" applyAlignment="1">
      <alignment vertical="center" wrapText="1"/>
    </xf>
    <xf numFmtId="0" fontId="22" fillId="0" borderId="50" xfId="0" applyFont="1" applyFill="1" applyBorder="1" applyAlignment="1">
      <alignment horizontal="center" vertical="center" wrapText="1"/>
    </xf>
    <xf numFmtId="0" fontId="22" fillId="0" borderId="61" xfId="0" applyFont="1" applyFill="1" applyBorder="1" applyAlignment="1">
      <alignment vertical="center" wrapText="1"/>
    </xf>
    <xf numFmtId="0" fontId="22" fillId="0" borderId="1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17" fontId="5" fillId="0" borderId="6" xfId="0" quotePrefix="1"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5" fillId="0" borderId="6" xfId="0" quotePrefix="1" applyFont="1" applyBorder="1" applyAlignment="1">
      <alignment horizontal="center" vertical="center" wrapText="1"/>
    </xf>
    <xf numFmtId="0" fontId="5" fillId="0" borderId="53" xfId="0" applyFont="1" applyBorder="1" applyAlignment="1">
      <alignment horizontal="center" vertical="center" wrapText="1"/>
    </xf>
    <xf numFmtId="0" fontId="5" fillId="0" borderId="11" xfId="0" applyFont="1" applyBorder="1" applyAlignment="1">
      <alignment horizontal="center" vertical="center" wrapText="1"/>
    </xf>
    <xf numFmtId="0" fontId="15" fillId="0" borderId="0" xfId="0" applyFont="1" applyBorder="1" applyAlignment="1">
      <alignment horizontal="left" vertical="center" wrapText="1"/>
    </xf>
    <xf numFmtId="0" fontId="5" fillId="0" borderId="5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1" xfId="0" applyFont="1" applyBorder="1" applyAlignment="1">
      <alignment horizontal="center" vertical="center" wrapText="1"/>
    </xf>
    <xf numFmtId="0" fontId="0" fillId="0" borderId="52" xfId="0" applyBorder="1"/>
    <xf numFmtId="0" fontId="0" fillId="0" borderId="3" xfId="0" applyBorder="1"/>
    <xf numFmtId="0" fontId="0" fillId="0" borderId="4" xfId="0" applyBorder="1"/>
    <xf numFmtId="0" fontId="0" fillId="0" borderId="53" xfId="0" applyBorder="1"/>
    <xf numFmtId="0" fontId="0" fillId="0" borderId="11" xfId="0" applyBorder="1"/>
    <xf numFmtId="0" fontId="5" fillId="0" borderId="14"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11" xfId="0" applyFont="1" applyBorder="1" applyAlignment="1">
      <alignment horizontal="center" vertical="center" wrapText="1"/>
    </xf>
    <xf numFmtId="0" fontId="15" fillId="0" borderId="0" xfId="0" applyNumberFormat="1" applyFont="1" applyAlignment="1">
      <alignment horizontal="center" vertical="center" wrapText="1"/>
    </xf>
    <xf numFmtId="0" fontId="18" fillId="0" borderId="54" xfId="0" applyFont="1" applyBorder="1" applyAlignment="1">
      <alignment horizontal="center"/>
    </xf>
    <xf numFmtId="0" fontId="35" fillId="0" borderId="55" xfId="0" applyNumberFormat="1" applyFont="1" applyBorder="1" applyAlignment="1">
      <alignment horizontal="center" vertical="center" wrapText="1"/>
    </xf>
    <xf numFmtId="0" fontId="35" fillId="0" borderId="27" xfId="0" applyNumberFormat="1" applyFont="1" applyBorder="1" applyAlignment="1">
      <alignment horizontal="center" vertical="center" wrapText="1"/>
    </xf>
    <xf numFmtId="0" fontId="35" fillId="0" borderId="1" xfId="0" applyNumberFormat="1" applyFont="1" applyBorder="1" applyAlignment="1">
      <alignment horizontal="center" vertical="center" wrapText="1"/>
    </xf>
    <xf numFmtId="0" fontId="42" fillId="0" borderId="55" xfId="0" applyNumberFormat="1" applyFont="1" applyBorder="1" applyAlignment="1">
      <alignment horizontal="center" vertical="center" textRotation="90" wrapText="1"/>
    </xf>
    <xf numFmtId="0" fontId="42" fillId="0" borderId="27" xfId="0" applyNumberFormat="1" applyFont="1" applyBorder="1" applyAlignment="1">
      <alignment horizontal="center" vertical="center" textRotation="90" wrapText="1"/>
    </xf>
    <xf numFmtId="0" fontId="42" fillId="0" borderId="1" xfId="0" applyNumberFormat="1" applyFont="1" applyBorder="1" applyAlignment="1">
      <alignment horizontal="center" vertical="center" textRotation="90" wrapText="1"/>
    </xf>
    <xf numFmtId="0" fontId="42" fillId="0" borderId="51" xfId="0" applyNumberFormat="1" applyFont="1" applyBorder="1" applyAlignment="1">
      <alignment horizontal="center" vertical="center" wrapText="1"/>
    </xf>
    <xf numFmtId="0" fontId="42" fillId="0" borderId="5" xfId="0" applyNumberFormat="1" applyFont="1" applyBorder="1" applyAlignment="1">
      <alignment horizontal="center" vertical="center" wrapText="1"/>
    </xf>
    <xf numFmtId="0" fontId="42" fillId="0" borderId="52" xfId="0" applyNumberFormat="1" applyFont="1" applyBorder="1" applyAlignment="1">
      <alignment horizontal="center" vertical="center" wrapText="1"/>
    </xf>
    <xf numFmtId="0" fontId="42" fillId="0" borderId="3" xfId="0" applyNumberFormat="1" applyFont="1" applyBorder="1" applyAlignment="1">
      <alignment horizontal="center" vertical="center" wrapText="1"/>
    </xf>
    <xf numFmtId="0" fontId="42" fillId="0" borderId="0" xfId="0" applyNumberFormat="1" applyFont="1" applyBorder="1" applyAlignment="1">
      <alignment horizontal="center" vertical="center" wrapText="1"/>
    </xf>
    <xf numFmtId="0" fontId="42" fillId="0" borderId="4" xfId="0" applyNumberFormat="1" applyFont="1" applyBorder="1" applyAlignment="1">
      <alignment horizontal="center" vertical="center" wrapText="1"/>
    </xf>
    <xf numFmtId="0" fontId="42" fillId="0" borderId="53" xfId="0" applyNumberFormat="1" applyFont="1" applyBorder="1" applyAlignment="1">
      <alignment horizontal="center" vertical="center" wrapText="1"/>
    </xf>
    <xf numFmtId="0" fontId="42" fillId="0" borderId="54" xfId="0" applyNumberFormat="1" applyFont="1" applyBorder="1" applyAlignment="1">
      <alignment horizontal="center" vertical="center" wrapText="1"/>
    </xf>
    <xf numFmtId="0" fontId="42" fillId="0" borderId="11" xfId="0" applyNumberFormat="1" applyFont="1" applyBorder="1" applyAlignment="1">
      <alignment horizontal="center" vertical="center" wrapText="1"/>
    </xf>
    <xf numFmtId="0" fontId="42" fillId="0" borderId="55" xfId="0" applyNumberFormat="1" applyFont="1" applyBorder="1" applyAlignment="1">
      <alignment horizontal="center" vertical="center" wrapText="1"/>
    </xf>
    <xf numFmtId="0" fontId="42" fillId="0" borderId="27" xfId="0" applyNumberFormat="1" applyFont="1" applyBorder="1" applyAlignment="1">
      <alignment horizontal="center" vertical="center" wrapText="1"/>
    </xf>
    <xf numFmtId="0" fontId="42" fillId="0" borderId="1" xfId="0" applyNumberFormat="1" applyFont="1" applyBorder="1" applyAlignment="1">
      <alignment horizontal="center" vertical="center" wrapText="1"/>
    </xf>
    <xf numFmtId="0" fontId="42" fillId="0" borderId="28" xfId="0" applyNumberFormat="1" applyFont="1" applyFill="1" applyBorder="1" applyAlignment="1">
      <alignment horizontal="center" vertical="center" wrapText="1"/>
    </xf>
    <xf numFmtId="0" fontId="42" fillId="0" borderId="6" xfId="0" applyNumberFormat="1" applyFont="1" applyFill="1" applyBorder="1" applyAlignment="1">
      <alignment horizontal="center" vertical="center" wrapText="1"/>
    </xf>
    <xf numFmtId="0" fontId="42" fillId="0" borderId="28" xfId="0" applyNumberFormat="1" applyFont="1" applyFill="1" applyBorder="1" applyAlignment="1">
      <alignment horizontal="center" textRotation="90" wrapText="1"/>
    </xf>
    <xf numFmtId="0" fontId="35" fillId="0" borderId="28" xfId="0" applyFont="1" applyBorder="1" applyAlignment="1">
      <alignment horizontal="center" textRotation="90"/>
    </xf>
    <xf numFmtId="0" fontId="43" fillId="0" borderId="29" xfId="0" applyFont="1" applyBorder="1" applyAlignment="1">
      <alignment horizontal="center" vertical="center"/>
    </xf>
    <xf numFmtId="0" fontId="43" fillId="0" borderId="0" xfId="0" applyFont="1" applyBorder="1" applyAlignment="1">
      <alignment horizontal="center" vertical="center"/>
    </xf>
    <xf numFmtId="0" fontId="42" fillId="0" borderId="55" xfId="0" applyNumberFormat="1" applyFont="1" applyFill="1" applyBorder="1" applyAlignment="1">
      <alignment horizontal="center" vertical="center" wrapText="1"/>
    </xf>
    <xf numFmtId="0" fontId="42" fillId="0" borderId="27"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2" fillId="0" borderId="51" xfId="0" applyNumberFormat="1" applyFont="1" applyFill="1" applyBorder="1" applyAlignment="1">
      <alignment horizontal="center" vertical="center" wrapText="1"/>
    </xf>
    <xf numFmtId="0" fontId="42" fillId="0" borderId="5" xfId="0" applyNumberFormat="1" applyFont="1" applyFill="1" applyBorder="1" applyAlignment="1">
      <alignment horizontal="center" vertical="center" wrapText="1"/>
    </xf>
    <xf numFmtId="0" fontId="42" fillId="0" borderId="52" xfId="0" applyNumberFormat="1" applyFont="1" applyFill="1" applyBorder="1" applyAlignment="1">
      <alignment horizontal="center" vertical="center" wrapText="1"/>
    </xf>
    <xf numFmtId="0" fontId="42" fillId="0" borderId="3" xfId="0" applyNumberFormat="1" applyFont="1" applyFill="1" applyBorder="1" applyAlignment="1">
      <alignment horizontal="center" vertical="center" wrapText="1"/>
    </xf>
    <xf numFmtId="0" fontId="42" fillId="0" borderId="0" xfId="0" applyNumberFormat="1" applyFont="1" applyFill="1" applyBorder="1" applyAlignment="1">
      <alignment horizontal="center" vertical="center" wrapText="1"/>
    </xf>
    <xf numFmtId="0" fontId="42" fillId="0" borderId="4" xfId="0" applyNumberFormat="1" applyFont="1" applyFill="1" applyBorder="1" applyAlignment="1">
      <alignment horizontal="center" vertical="center" wrapText="1"/>
    </xf>
    <xf numFmtId="0" fontId="42" fillId="0" borderId="53" xfId="0" applyNumberFormat="1" applyFont="1" applyFill="1" applyBorder="1" applyAlignment="1">
      <alignment horizontal="center" vertical="center" wrapText="1"/>
    </xf>
    <xf numFmtId="0" fontId="0" fillId="0" borderId="0" xfId="0" applyAlignment="1">
      <alignment horizontal="left"/>
    </xf>
    <xf numFmtId="0" fontId="6" fillId="0" borderId="0" xfId="0" applyFont="1" applyBorder="1" applyAlignment="1">
      <alignment horizontal="left"/>
    </xf>
    <xf numFmtId="0" fontId="6" fillId="0" borderId="0" xfId="0" applyFont="1" applyBorder="1" applyAlignment="1">
      <alignment horizontal="center" vertical="center" wrapText="1"/>
    </xf>
    <xf numFmtId="0" fontId="15" fillId="0" borderId="0" xfId="0" applyFont="1" applyAlignment="1">
      <alignment horizontal="left"/>
    </xf>
    <xf numFmtId="0" fontId="18" fillId="0" borderId="0" xfId="0" applyFont="1" applyAlignment="1">
      <alignment horizontal="center"/>
    </xf>
    <xf numFmtId="0" fontId="6" fillId="0" borderId="28" xfId="0" applyNumberFormat="1" applyFont="1" applyBorder="1" applyAlignment="1">
      <alignment horizontal="center" vertical="center" wrapText="1"/>
    </xf>
    <xf numFmtId="0" fontId="6" fillId="0" borderId="51"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52"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53" xfId="0" applyNumberFormat="1" applyFont="1" applyBorder="1" applyAlignment="1">
      <alignment horizontal="center" vertical="center" wrapText="1"/>
    </xf>
    <xf numFmtId="0" fontId="6" fillId="0" borderId="54"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55" xfId="0" applyNumberFormat="1" applyFont="1" applyBorder="1" applyAlignment="1">
      <alignment horizontal="center" vertical="center" wrapText="1"/>
    </xf>
    <xf numFmtId="0" fontId="6" fillId="0" borderId="27"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5" fillId="0" borderId="51"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52"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0" fontId="5" fillId="0" borderId="5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5" fillId="0" borderId="5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54" fillId="0" borderId="0" xfId="0" applyNumberFormat="1" applyFont="1" applyAlignment="1">
      <alignment horizontal="center" vertical="center" wrapText="1"/>
    </xf>
    <xf numFmtId="0" fontId="6" fillId="0" borderId="0" xfId="0" applyNumberFormat="1" applyFont="1" applyBorder="1" applyAlignment="1">
      <alignment horizontal="left" vertical="center" wrapText="1"/>
    </xf>
    <xf numFmtId="0" fontId="18" fillId="0" borderId="62"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60"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42" xfId="0" applyFont="1" applyBorder="1" applyAlignment="1">
      <alignment horizontal="center" vertical="center" wrapText="1"/>
    </xf>
    <xf numFmtId="0" fontId="26" fillId="0" borderId="0" xfId="0" applyFont="1" applyAlignment="1">
      <alignment horizontal="center" vertical="center" wrapText="1"/>
    </xf>
    <xf numFmtId="0" fontId="21" fillId="0" borderId="0" xfId="0" applyFont="1" applyAlignment="1">
      <alignment horizontal="center" vertical="center" wrapText="1"/>
    </xf>
    <xf numFmtId="0" fontId="20" fillId="0" borderId="55"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46"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2" xfId="0" applyFont="1" applyBorder="1" applyAlignment="1">
      <alignment horizontal="center" vertical="center" wrapText="1"/>
    </xf>
    <xf numFmtId="0" fontId="57" fillId="6" borderId="18" xfId="0" applyFont="1" applyFill="1" applyBorder="1" applyAlignment="1">
      <alignment horizontal="center" vertical="center" wrapText="1"/>
    </xf>
    <xf numFmtId="0" fontId="57" fillId="6" borderId="10" xfId="0" applyFont="1" applyFill="1" applyBorder="1" applyAlignment="1">
      <alignment horizontal="center" vertical="center" wrapText="1"/>
    </xf>
    <xf numFmtId="0" fontId="0" fillId="0" borderId="44" xfId="0" applyBorder="1" applyAlignment="1">
      <alignment horizontal="right" vertical="center" wrapText="1"/>
    </xf>
    <xf numFmtId="0" fontId="0" fillId="0" borderId="43" xfId="0" applyBorder="1" applyAlignment="1">
      <alignment horizontal="right" vertical="center" wrapText="1"/>
    </xf>
    <xf numFmtId="0" fontId="0" fillId="0" borderId="63" xfId="0" applyBorder="1" applyAlignment="1">
      <alignment horizontal="right" vertical="center" wrapText="1"/>
    </xf>
    <xf numFmtId="0" fontId="0" fillId="0" borderId="68" xfId="0" applyBorder="1" applyAlignment="1">
      <alignment horizontal="right" vertical="center" wrapText="1"/>
    </xf>
    <xf numFmtId="0" fontId="0" fillId="0" borderId="69" xfId="0" applyBorder="1" applyAlignment="1">
      <alignment horizontal="right" vertical="center" wrapText="1"/>
    </xf>
    <xf numFmtId="0" fontId="0" fillId="0" borderId="66" xfId="0" applyBorder="1" applyAlignment="1">
      <alignment horizontal="right" vertical="center" wrapText="1"/>
    </xf>
    <xf numFmtId="0" fontId="57" fillId="6" borderId="24" xfId="0" applyFont="1" applyFill="1" applyBorder="1" applyAlignment="1">
      <alignment horizontal="center" vertical="center" wrapText="1"/>
    </xf>
    <xf numFmtId="0" fontId="57" fillId="6" borderId="39" xfId="0" applyFont="1" applyFill="1" applyBorder="1" applyAlignment="1">
      <alignment horizontal="center" vertical="center" wrapText="1"/>
    </xf>
    <xf numFmtId="0" fontId="57" fillId="6" borderId="16" xfId="0" applyFont="1" applyFill="1" applyBorder="1" applyAlignment="1">
      <alignment horizontal="center" vertical="center" wrapText="1"/>
    </xf>
    <xf numFmtId="0" fontId="22" fillId="0" borderId="51"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3" xfId="0" applyFont="1" applyBorder="1" applyAlignment="1">
      <alignment horizontal="center" vertical="center" wrapText="1"/>
    </xf>
    <xf numFmtId="0" fontId="22" fillId="0" borderId="11" xfId="0" applyFont="1" applyBorder="1" applyAlignment="1">
      <alignment horizontal="center" vertical="center" wrapText="1"/>
    </xf>
    <xf numFmtId="0" fontId="57" fillId="6" borderId="22" xfId="0" applyFont="1" applyFill="1" applyBorder="1" applyAlignment="1">
      <alignment horizontal="center" vertical="center" wrapText="1"/>
    </xf>
    <xf numFmtId="0" fontId="57" fillId="6" borderId="52" xfId="0" applyFont="1" applyFill="1" applyBorder="1" applyAlignment="1">
      <alignment horizontal="center" vertical="center" wrapText="1"/>
    </xf>
    <xf numFmtId="0" fontId="57" fillId="6" borderId="11" xfId="0"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57" fillId="0" borderId="24" xfId="0" applyFont="1" applyBorder="1" applyAlignment="1">
      <alignment horizontal="center" vertical="center" wrapText="1"/>
    </xf>
    <xf numFmtId="0" fontId="57" fillId="0" borderId="10" xfId="0" applyFont="1" applyBorder="1" applyAlignment="1">
      <alignment horizontal="center" vertical="center" wrapText="1"/>
    </xf>
    <xf numFmtId="0" fontId="57" fillId="0" borderId="22" xfId="0" applyFont="1" applyBorder="1" applyAlignment="1">
      <alignment horizontal="center" vertical="center" wrapText="1"/>
    </xf>
    <xf numFmtId="0" fontId="57" fillId="0" borderId="16" xfId="0" applyFont="1" applyBorder="1" applyAlignment="1">
      <alignment horizontal="center" vertical="center" wrapText="1"/>
    </xf>
    <xf numFmtId="0" fontId="0" fillId="0" borderId="0" xfId="0" applyAlignment="1">
      <alignment horizontal="center" vertical="center" wrapText="1"/>
    </xf>
    <xf numFmtId="0" fontId="22" fillId="0" borderId="3" xfId="0" applyFont="1" applyBorder="1" applyAlignment="1">
      <alignment horizontal="left" vertical="top" wrapText="1"/>
    </xf>
    <xf numFmtId="0" fontId="22" fillId="0" borderId="0" xfId="0" applyFont="1" applyBorder="1" applyAlignment="1">
      <alignment horizontal="left" vertical="top" wrapText="1"/>
    </xf>
    <xf numFmtId="0" fontId="22" fillId="0" borderId="4" xfId="0" applyFont="1" applyBorder="1" applyAlignment="1">
      <alignment horizontal="left" vertical="top" wrapText="1"/>
    </xf>
    <xf numFmtId="0" fontId="22" fillId="0" borderId="53" xfId="0" applyFont="1" applyBorder="1" applyAlignment="1">
      <alignment horizontal="left" vertical="top" wrapText="1"/>
    </xf>
    <xf numFmtId="0" fontId="22" fillId="0" borderId="54" xfId="0" applyFont="1" applyBorder="1" applyAlignment="1">
      <alignment horizontal="left" vertical="top" wrapText="1"/>
    </xf>
    <xf numFmtId="0" fontId="22" fillId="0" borderId="11" xfId="0" applyFont="1" applyBorder="1" applyAlignment="1">
      <alignment horizontal="left" vertical="top" wrapText="1"/>
    </xf>
    <xf numFmtId="0" fontId="22" fillId="0" borderId="55"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5" xfId="0" applyFont="1" applyBorder="1" applyAlignment="1">
      <alignment horizontal="left" vertical="center" wrapText="1"/>
    </xf>
    <xf numFmtId="0" fontId="22" fillId="0" borderId="43" xfId="0" applyFont="1" applyBorder="1" applyAlignment="1">
      <alignment horizontal="left" vertical="center" wrapText="1"/>
    </xf>
    <xf numFmtId="0" fontId="22" fillId="0" borderId="63" xfId="0" applyFont="1" applyBorder="1" applyAlignment="1">
      <alignment horizontal="left" vertical="center" wrapText="1"/>
    </xf>
    <xf numFmtId="0" fontId="22" fillId="0" borderId="6" xfId="0" applyFont="1" applyBorder="1" applyAlignment="1">
      <alignment horizontal="left" vertical="center" wrapText="1"/>
    </xf>
    <xf numFmtId="0" fontId="22" fillId="0" borderId="14" xfId="0" applyFont="1" applyBorder="1" applyAlignment="1">
      <alignment horizontal="left" vertical="center" wrapText="1"/>
    </xf>
    <xf numFmtId="0" fontId="22" fillId="0" borderId="7" xfId="0" applyFont="1" applyBorder="1" applyAlignment="1">
      <alignment horizontal="left" vertical="center" wrapText="1"/>
    </xf>
    <xf numFmtId="0" fontId="22" fillId="0" borderId="51" xfId="0" applyFont="1" applyBorder="1" applyAlignment="1">
      <alignment horizontal="left" vertical="center" wrapText="1"/>
    </xf>
    <xf numFmtId="0" fontId="22" fillId="0" borderId="5" xfId="0" applyFont="1" applyBorder="1" applyAlignment="1">
      <alignment horizontal="left" vertical="center" wrapText="1"/>
    </xf>
    <xf numFmtId="0" fontId="22" fillId="0" borderId="52" xfId="0" applyFont="1" applyBorder="1" applyAlignment="1">
      <alignment horizontal="left" vertical="center" wrapText="1"/>
    </xf>
    <xf numFmtId="0" fontId="22" fillId="0" borderId="53" xfId="0" applyFont="1" applyBorder="1" applyAlignment="1">
      <alignment horizontal="left" vertical="center" wrapText="1"/>
    </xf>
    <xf numFmtId="0" fontId="22" fillId="0" borderId="54" xfId="0" applyFont="1" applyBorder="1" applyAlignment="1">
      <alignment horizontal="left" vertical="center" wrapText="1"/>
    </xf>
    <xf numFmtId="0" fontId="22" fillId="0" borderId="11" xfId="0" applyFont="1" applyBorder="1" applyAlignment="1">
      <alignment horizontal="left" vertical="center" wrapText="1"/>
    </xf>
    <xf numFmtId="0" fontId="42" fillId="2" borderId="55" xfId="0" applyNumberFormat="1" applyFont="1" applyFill="1" applyBorder="1" applyAlignment="1">
      <alignment horizontal="center" vertical="center" wrapText="1"/>
    </xf>
    <xf numFmtId="0" fontId="42" fillId="2" borderId="27" xfId="0" applyNumberFormat="1" applyFont="1" applyFill="1" applyBorder="1" applyAlignment="1">
      <alignment horizontal="center" vertical="center" wrapText="1"/>
    </xf>
    <xf numFmtId="0" fontId="42" fillId="2" borderId="1" xfId="0" applyNumberFormat="1" applyFont="1" applyFill="1" applyBorder="1" applyAlignment="1">
      <alignment horizontal="center" vertical="center" wrapText="1"/>
    </xf>
    <xf numFmtId="0" fontId="42" fillId="2" borderId="51" xfId="0" applyNumberFormat="1" applyFont="1" applyFill="1" applyBorder="1" applyAlignment="1">
      <alignment horizontal="center" vertical="center" wrapText="1"/>
    </xf>
    <xf numFmtId="0" fontId="42" fillId="2" borderId="5" xfId="0" applyNumberFormat="1" applyFont="1" applyFill="1" applyBorder="1" applyAlignment="1">
      <alignment horizontal="center" vertical="center" wrapText="1"/>
    </xf>
    <xf numFmtId="0" fontId="42" fillId="2" borderId="52" xfId="0" applyNumberFormat="1" applyFont="1" applyFill="1" applyBorder="1" applyAlignment="1">
      <alignment horizontal="center" vertical="center" wrapText="1"/>
    </xf>
    <xf numFmtId="0" fontId="42" fillId="2" borderId="3" xfId="0" applyNumberFormat="1" applyFont="1" applyFill="1" applyBorder="1" applyAlignment="1">
      <alignment horizontal="center" vertical="center" wrapText="1"/>
    </xf>
    <xf numFmtId="0" fontId="42" fillId="2" borderId="0" xfId="0" applyNumberFormat="1" applyFont="1" applyFill="1" applyBorder="1" applyAlignment="1">
      <alignment horizontal="center" vertical="center" wrapText="1"/>
    </xf>
    <xf numFmtId="0" fontId="42" fillId="2" borderId="4" xfId="0" applyNumberFormat="1" applyFont="1" applyFill="1" applyBorder="1" applyAlignment="1">
      <alignment horizontal="center" vertical="center" wrapText="1"/>
    </xf>
    <xf numFmtId="0" fontId="42" fillId="2" borderId="53" xfId="0" applyNumberFormat="1" applyFont="1" applyFill="1" applyBorder="1" applyAlignment="1">
      <alignment horizontal="center" vertical="center" wrapText="1"/>
    </xf>
    <xf numFmtId="0" fontId="5" fillId="2" borderId="55" xfId="0" applyNumberFormat="1" applyFont="1" applyFill="1" applyBorder="1" applyAlignment="1">
      <alignment horizontal="center" vertical="center" wrapText="1"/>
    </xf>
    <xf numFmtId="0" fontId="5" fillId="2" borderId="27" xfId="0" applyNumberFormat="1" applyFont="1" applyFill="1" applyBorder="1" applyAlignment="1">
      <alignment horizontal="center" vertical="center" wrapText="1"/>
    </xf>
    <xf numFmtId="0" fontId="5" fillId="2" borderId="22"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6" xfId="0" applyNumberFormat="1" applyFont="1" applyFill="1" applyBorder="1" applyAlignment="1">
      <alignment horizontal="center" vertical="center" wrapText="1"/>
    </xf>
    <xf numFmtId="0" fontId="6" fillId="2" borderId="30" xfId="0" applyNumberFormat="1" applyFont="1" applyFill="1" applyBorder="1" applyAlignment="1">
      <alignment horizontal="center" vertical="center" wrapText="1"/>
    </xf>
    <xf numFmtId="0" fontId="13" fillId="2" borderId="8"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B54441"/>
      <color rgb="FFDDDDDD"/>
      <color rgb="FFCF79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view="pageBreakPreview" zoomScale="86" zoomScaleSheetLayoutView="86" workbookViewId="0">
      <selection activeCell="F21" sqref="F21"/>
    </sheetView>
  </sheetViews>
  <sheetFormatPr defaultColWidth="9.140625" defaultRowHeight="12.75" x14ac:dyDescent="0.2"/>
  <cols>
    <col min="1" max="1" width="9.140625" style="527"/>
    <col min="2" max="2" width="11.42578125" style="527" customWidth="1"/>
    <col min="3" max="3" width="15.28515625" style="527" customWidth="1"/>
    <col min="4" max="4" width="13.28515625" style="527" customWidth="1"/>
    <col min="5" max="5" width="3.7109375" style="527" customWidth="1"/>
    <col min="6" max="6" width="13.140625" style="527" customWidth="1"/>
    <col min="7" max="7" width="4.5703125" style="527" customWidth="1"/>
    <col min="8" max="8" width="12" style="527" customWidth="1"/>
    <col min="9" max="9" width="15.28515625" style="527" customWidth="1"/>
    <col min="10" max="10" width="18.5703125" style="527" customWidth="1"/>
    <col min="11" max="11" width="13" style="527" customWidth="1"/>
    <col min="12" max="12" width="12.5703125" style="527" customWidth="1"/>
    <col min="13" max="16384" width="9.140625" style="527"/>
  </cols>
  <sheetData>
    <row r="1" spans="1:14" ht="18" x14ac:dyDescent="0.2">
      <c r="A1" s="609" t="s">
        <v>1</v>
      </c>
      <c r="B1" s="609"/>
      <c r="C1" s="609"/>
      <c r="D1" s="609"/>
      <c r="E1" s="609"/>
      <c r="F1" s="609"/>
      <c r="G1" s="609"/>
      <c r="H1" s="609"/>
      <c r="I1" s="609"/>
      <c r="J1" s="609"/>
      <c r="K1" s="609"/>
      <c r="L1" s="609"/>
      <c r="M1" s="609"/>
      <c r="N1" s="609"/>
    </row>
    <row r="2" spans="1:14" ht="16.5" customHeight="1" x14ac:dyDescent="0.2"/>
    <row r="3" spans="1:14" ht="17.25" thickBot="1" x14ac:dyDescent="0.25">
      <c r="A3" s="16"/>
      <c r="B3" s="15"/>
      <c r="C3" s="15"/>
      <c r="D3" s="15"/>
      <c r="E3" s="15"/>
      <c r="F3" s="15"/>
      <c r="G3" s="15"/>
      <c r="H3" s="15"/>
      <c r="I3" s="15"/>
      <c r="J3" s="15"/>
      <c r="K3" s="15"/>
      <c r="L3" s="15"/>
      <c r="M3" s="15"/>
      <c r="N3" s="15"/>
    </row>
    <row r="4" spans="1:14" ht="26.25" customHeight="1" thickBot="1" x14ac:dyDescent="0.25">
      <c r="A4" s="610" t="s">
        <v>31</v>
      </c>
      <c r="B4" s="613" t="s">
        <v>44</v>
      </c>
      <c r="C4" s="614"/>
      <c r="D4" s="610" t="s">
        <v>107</v>
      </c>
      <c r="E4" s="600" t="s">
        <v>43</v>
      </c>
      <c r="F4" s="619"/>
      <c r="G4" s="619"/>
      <c r="H4" s="601"/>
      <c r="I4" s="610" t="s">
        <v>47</v>
      </c>
      <c r="J4" s="610" t="s">
        <v>424</v>
      </c>
      <c r="K4" s="610" t="s">
        <v>45</v>
      </c>
      <c r="L4" s="610" t="s">
        <v>46</v>
      </c>
      <c r="M4" s="15"/>
      <c r="N4" s="15"/>
    </row>
    <row r="5" spans="1:14" ht="33.75" customHeight="1" x14ac:dyDescent="0.2">
      <c r="A5" s="611"/>
      <c r="B5" s="615"/>
      <c r="C5" s="616"/>
      <c r="D5" s="611"/>
      <c r="E5" s="620" t="s">
        <v>42</v>
      </c>
      <c r="F5" s="621"/>
      <c r="G5" s="620" t="s">
        <v>41</v>
      </c>
      <c r="H5" s="621"/>
      <c r="I5" s="611"/>
      <c r="J5" s="611"/>
      <c r="K5" s="611"/>
      <c r="L5" s="611"/>
      <c r="M5" s="15"/>
      <c r="N5" s="15"/>
    </row>
    <row r="6" spans="1:14" x14ac:dyDescent="0.2">
      <c r="A6" s="611"/>
      <c r="B6" s="615"/>
      <c r="C6" s="616"/>
      <c r="D6" s="611"/>
      <c r="E6" s="622"/>
      <c r="F6" s="623"/>
      <c r="G6" s="622"/>
      <c r="H6" s="623"/>
      <c r="I6" s="611"/>
      <c r="J6" s="611"/>
      <c r="K6" s="611"/>
      <c r="L6" s="611"/>
      <c r="M6" s="15"/>
      <c r="N6" s="15"/>
    </row>
    <row r="7" spans="1:14" ht="13.5" thickBot="1" x14ac:dyDescent="0.25">
      <c r="A7" s="612"/>
      <c r="B7" s="617"/>
      <c r="C7" s="618"/>
      <c r="D7" s="612"/>
      <c r="E7" s="624"/>
      <c r="F7" s="625"/>
      <c r="G7" s="624"/>
      <c r="H7" s="625"/>
      <c r="I7" s="612"/>
      <c r="J7" s="612"/>
      <c r="K7" s="612"/>
      <c r="L7" s="612"/>
      <c r="M7" s="15"/>
      <c r="N7" s="15"/>
    </row>
    <row r="8" spans="1:14" ht="13.5" thickBot="1" x14ac:dyDescent="0.25">
      <c r="A8" s="526">
        <v>1</v>
      </c>
      <c r="B8" s="607">
        <v>2</v>
      </c>
      <c r="C8" s="608"/>
      <c r="D8" s="524">
        <v>3</v>
      </c>
      <c r="E8" s="600">
        <v>4</v>
      </c>
      <c r="F8" s="601"/>
      <c r="G8" s="600">
        <v>5</v>
      </c>
      <c r="H8" s="601"/>
      <c r="I8" s="524">
        <v>6</v>
      </c>
      <c r="J8" s="524">
        <v>7</v>
      </c>
      <c r="K8" s="524">
        <v>8</v>
      </c>
      <c r="L8" s="40">
        <v>9</v>
      </c>
      <c r="M8" s="15"/>
      <c r="N8" s="15"/>
    </row>
    <row r="9" spans="1:14" ht="19.5" customHeight="1" thickBot="1" x14ac:dyDescent="0.25">
      <c r="A9" s="526">
        <v>1</v>
      </c>
      <c r="B9" s="600" t="s">
        <v>465</v>
      </c>
      <c r="C9" s="601"/>
      <c r="D9" s="524"/>
      <c r="E9" s="607"/>
      <c r="F9" s="608"/>
      <c r="G9" s="600"/>
      <c r="H9" s="601"/>
      <c r="I9" s="524">
        <v>2</v>
      </c>
      <c r="J9" s="524"/>
      <c r="K9" s="524">
        <v>11</v>
      </c>
      <c r="L9" s="40">
        <v>52</v>
      </c>
      <c r="M9" s="15"/>
      <c r="N9" s="15"/>
    </row>
    <row r="10" spans="1:14" ht="19.5" customHeight="1" thickBot="1" x14ac:dyDescent="0.25">
      <c r="A10" s="526">
        <v>2</v>
      </c>
      <c r="B10" s="604" t="s">
        <v>466</v>
      </c>
      <c r="C10" s="605"/>
      <c r="D10" s="90" t="s">
        <v>122</v>
      </c>
      <c r="E10" s="602" t="s">
        <v>122</v>
      </c>
      <c r="F10" s="603"/>
      <c r="G10" s="600"/>
      <c r="H10" s="601"/>
      <c r="I10" s="524">
        <v>2</v>
      </c>
      <c r="J10" s="524"/>
      <c r="K10" s="524">
        <v>12</v>
      </c>
      <c r="L10" s="525">
        <v>52</v>
      </c>
      <c r="M10" s="15"/>
      <c r="N10" s="15"/>
    </row>
    <row r="11" spans="1:14" ht="19.5" customHeight="1" thickBot="1" x14ac:dyDescent="0.25">
      <c r="A11" s="526">
        <v>3</v>
      </c>
      <c r="B11" s="606" t="s">
        <v>467</v>
      </c>
      <c r="C11" s="601"/>
      <c r="D11" s="90" t="s">
        <v>122</v>
      </c>
      <c r="E11" s="602" t="s">
        <v>122</v>
      </c>
      <c r="F11" s="603"/>
      <c r="G11" s="600"/>
      <c r="H11" s="601"/>
      <c r="I11" s="524">
        <v>2</v>
      </c>
      <c r="J11" s="524"/>
      <c r="K11" s="524">
        <v>9</v>
      </c>
      <c r="L11" s="40">
        <v>52</v>
      </c>
      <c r="M11" s="15"/>
      <c r="N11" s="15"/>
    </row>
    <row r="12" spans="1:14" ht="19.5" customHeight="1" thickBot="1" x14ac:dyDescent="0.25">
      <c r="A12" s="526">
        <v>4</v>
      </c>
      <c r="B12" s="600" t="s">
        <v>468</v>
      </c>
      <c r="C12" s="601"/>
      <c r="D12" s="90" t="s">
        <v>387</v>
      </c>
      <c r="E12" s="602" t="s">
        <v>122</v>
      </c>
      <c r="F12" s="603"/>
      <c r="G12" s="600">
        <v>4</v>
      </c>
      <c r="H12" s="601"/>
      <c r="I12" s="524">
        <v>1</v>
      </c>
      <c r="J12" s="524">
        <v>6</v>
      </c>
      <c r="K12" s="524">
        <v>2</v>
      </c>
      <c r="L12" s="525">
        <v>43</v>
      </c>
      <c r="M12" s="15"/>
      <c r="N12" s="15"/>
    </row>
    <row r="13" spans="1:14" ht="19.5" customHeight="1" thickBot="1" x14ac:dyDescent="0.25">
      <c r="A13" s="526" t="s">
        <v>36</v>
      </c>
      <c r="B13" s="600">
        <v>125</v>
      </c>
      <c r="C13" s="601"/>
      <c r="D13" s="524">
        <v>11</v>
      </c>
      <c r="E13" s="600">
        <v>12</v>
      </c>
      <c r="F13" s="601"/>
      <c r="G13" s="600">
        <f t="shared" ref="G13" si="0">SUM(G10:G12)</f>
        <v>4</v>
      </c>
      <c r="H13" s="601"/>
      <c r="I13" s="40">
        <f>SUM(I9:I12)</f>
        <v>7</v>
      </c>
      <c r="J13" s="40">
        <f>SUM(J9:J12)</f>
        <v>6</v>
      </c>
      <c r="K13" s="40">
        <f>SUM(K9:K12)</f>
        <v>34</v>
      </c>
      <c r="L13" s="40">
        <f>SUM(L9:L12)</f>
        <v>199</v>
      </c>
      <c r="M13" s="15"/>
      <c r="N13" s="15"/>
    </row>
    <row r="14" spans="1:14" ht="15.75" x14ac:dyDescent="0.2">
      <c r="A14" s="14"/>
      <c r="B14" s="15"/>
      <c r="C14" s="15"/>
      <c r="D14" s="15"/>
      <c r="E14" s="15"/>
      <c r="F14" s="15"/>
      <c r="G14" s="15"/>
      <c r="H14" s="15"/>
      <c r="I14" s="15"/>
      <c r="J14" s="15"/>
      <c r="K14" s="15"/>
      <c r="L14" s="15"/>
      <c r="M14" s="15"/>
      <c r="N14" s="15"/>
    </row>
    <row r="15" spans="1:14" x14ac:dyDescent="0.2">
      <c r="A15" s="15"/>
      <c r="B15" s="15"/>
      <c r="C15" s="15"/>
      <c r="D15" s="15"/>
      <c r="E15" s="15"/>
      <c r="F15" s="15"/>
      <c r="G15" s="15"/>
      <c r="H15" s="15"/>
      <c r="I15" s="15"/>
      <c r="J15" s="15"/>
      <c r="K15" s="15"/>
      <c r="L15" s="15"/>
      <c r="M15" s="15"/>
      <c r="N15" s="15"/>
    </row>
    <row r="20" spans="6:9" x14ac:dyDescent="0.2">
      <c r="F20" s="578"/>
      <c r="I20" s="577"/>
    </row>
  </sheetData>
  <mergeCells count="29">
    <mergeCell ref="A1:N1"/>
    <mergeCell ref="A4:A7"/>
    <mergeCell ref="B4:C7"/>
    <mergeCell ref="D4:D7"/>
    <mergeCell ref="E4:H4"/>
    <mergeCell ref="I4:I7"/>
    <mergeCell ref="J4:J7"/>
    <mergeCell ref="K4:K7"/>
    <mergeCell ref="L4:L7"/>
    <mergeCell ref="E5:F7"/>
    <mergeCell ref="G5:H7"/>
    <mergeCell ref="B8:C8"/>
    <mergeCell ref="E8:F8"/>
    <mergeCell ref="G8:H8"/>
    <mergeCell ref="B9:C9"/>
    <mergeCell ref="E9:F9"/>
    <mergeCell ref="G9:H9"/>
    <mergeCell ref="B10:C10"/>
    <mergeCell ref="E10:F10"/>
    <mergeCell ref="G10:H10"/>
    <mergeCell ref="B11:C11"/>
    <mergeCell ref="E11:F11"/>
    <mergeCell ref="G11:H11"/>
    <mergeCell ref="B12:C12"/>
    <mergeCell ref="E12:F12"/>
    <mergeCell ref="G12:H12"/>
    <mergeCell ref="B13:C13"/>
    <mergeCell ref="E13:F13"/>
    <mergeCell ref="G13:H13"/>
  </mergeCells>
  <printOptions verticalCentered="1"/>
  <pageMargins left="0.78740157480314965" right="0.59055118110236227" top="0" bottom="0" header="0" footer="0"/>
  <pageSetup paperSize="9" scale="90" orientation="landscape" vertic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6"/>
  <sheetViews>
    <sheetView topLeftCell="A15" zoomScale="78" zoomScaleNormal="78" workbookViewId="0">
      <selection activeCell="BM27" sqref="BM27"/>
    </sheetView>
  </sheetViews>
  <sheetFormatPr defaultRowHeight="12.75" x14ac:dyDescent="0.2"/>
  <cols>
    <col min="1" max="1" width="18.28515625" customWidth="1"/>
    <col min="2" max="2" width="5.42578125" customWidth="1"/>
    <col min="3" max="3" width="5.140625" customWidth="1"/>
    <col min="4" max="40" width="3.7109375" customWidth="1"/>
    <col min="41" max="41" width="3.5703125" customWidth="1"/>
    <col min="42" max="43" width="3.28515625" customWidth="1"/>
    <col min="44" max="44" width="3.5703125" customWidth="1"/>
    <col min="45" max="45" width="3.7109375" customWidth="1"/>
    <col min="46" max="46" width="3.140625" customWidth="1"/>
    <col min="47" max="47" width="3.28515625" customWidth="1"/>
    <col min="48" max="48" width="2.85546875" customWidth="1"/>
    <col min="49" max="49" width="3.140625" customWidth="1"/>
    <col min="50" max="50" width="2.7109375" customWidth="1"/>
    <col min="51" max="51" width="3" customWidth="1"/>
    <col min="52" max="52" width="2.28515625" customWidth="1"/>
    <col min="53" max="53" width="2.7109375" customWidth="1"/>
    <col min="54" max="54" width="3.28515625" customWidth="1"/>
    <col min="55" max="55" width="3.5703125" customWidth="1"/>
    <col min="56" max="56" width="4.28515625" customWidth="1"/>
    <col min="57" max="57" width="4.42578125" customWidth="1"/>
  </cols>
  <sheetData>
    <row r="1" spans="1:57" ht="25.5" customHeight="1" x14ac:dyDescent="0.2">
      <c r="A1" s="626" t="s">
        <v>233</v>
      </c>
      <c r="B1" s="626"/>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row>
    <row r="2" spans="1:57" ht="25.5" customHeight="1" thickBot="1" x14ac:dyDescent="0.3">
      <c r="Q2" s="627" t="s">
        <v>381</v>
      </c>
      <c r="R2" s="627"/>
      <c r="S2" s="627"/>
      <c r="T2" s="627"/>
      <c r="U2" s="627"/>
      <c r="V2" s="627"/>
      <c r="W2" s="627"/>
      <c r="X2" s="627"/>
      <c r="Y2" s="627"/>
      <c r="Z2" s="627"/>
      <c r="AA2" s="627"/>
      <c r="AB2" s="627"/>
      <c r="AC2" s="627"/>
      <c r="AD2" s="627"/>
      <c r="AE2" s="627"/>
    </row>
    <row r="3" spans="1:57" ht="25.5" customHeight="1" thickBot="1" x14ac:dyDescent="0.25">
      <c r="A3" s="628" t="s">
        <v>135</v>
      </c>
      <c r="B3" s="631" t="s">
        <v>147</v>
      </c>
      <c r="C3" s="631" t="s">
        <v>136</v>
      </c>
      <c r="D3" s="634" t="s">
        <v>3</v>
      </c>
      <c r="E3" s="635"/>
      <c r="F3" s="635"/>
      <c r="G3" s="636"/>
      <c r="H3" s="643" t="s">
        <v>4</v>
      </c>
      <c r="I3" s="634" t="s">
        <v>5</v>
      </c>
      <c r="J3" s="635"/>
      <c r="K3" s="636"/>
      <c r="L3" s="643" t="s">
        <v>6</v>
      </c>
      <c r="M3" s="634" t="s">
        <v>7</v>
      </c>
      <c r="N3" s="635"/>
      <c r="O3" s="635"/>
      <c r="P3" s="636"/>
      <c r="Q3" s="634" t="s">
        <v>8</v>
      </c>
      <c r="R3" s="635"/>
      <c r="S3" s="635"/>
      <c r="T3" s="636"/>
      <c r="U3" s="652" t="s">
        <v>23</v>
      </c>
      <c r="V3" s="655" t="s">
        <v>10</v>
      </c>
      <c r="W3" s="656"/>
      <c r="X3" s="657"/>
      <c r="Y3" s="636" t="s">
        <v>9</v>
      </c>
      <c r="Z3" s="635" t="s">
        <v>12</v>
      </c>
      <c r="AA3" s="635"/>
      <c r="AB3" s="636"/>
      <c r="AC3" s="643" t="s">
        <v>11</v>
      </c>
      <c r="AD3" s="634" t="s">
        <v>14</v>
      </c>
      <c r="AE3" s="635"/>
      <c r="AF3" s="635"/>
      <c r="AG3" s="636"/>
      <c r="AH3" s="643" t="s">
        <v>13</v>
      </c>
      <c r="AI3" s="635" t="s">
        <v>17</v>
      </c>
      <c r="AJ3" s="635"/>
      <c r="AK3" s="636"/>
      <c r="AL3" s="643" t="s">
        <v>15</v>
      </c>
      <c r="AM3" s="634" t="s">
        <v>18</v>
      </c>
      <c r="AN3" s="635"/>
      <c r="AO3" s="635"/>
      <c r="AP3" s="636"/>
      <c r="AQ3" s="634" t="s">
        <v>19</v>
      </c>
      <c r="AR3" s="635"/>
      <c r="AS3" s="635"/>
      <c r="AT3" s="636"/>
      <c r="AU3" s="643" t="s">
        <v>16</v>
      </c>
      <c r="AV3" s="634" t="s">
        <v>20</v>
      </c>
      <c r="AW3" s="635"/>
      <c r="AX3" s="636"/>
      <c r="AY3" s="643" t="s">
        <v>22</v>
      </c>
      <c r="AZ3" s="646" t="s">
        <v>21</v>
      </c>
      <c r="BA3" s="646"/>
      <c r="BB3" s="646"/>
      <c r="BC3" s="647"/>
      <c r="BD3" s="648" t="s">
        <v>137</v>
      </c>
      <c r="BE3" s="649"/>
    </row>
    <row r="4" spans="1:57" ht="25.5" customHeight="1" thickBot="1" x14ac:dyDescent="0.25">
      <c r="A4" s="629"/>
      <c r="B4" s="632"/>
      <c r="C4" s="632"/>
      <c r="D4" s="637"/>
      <c r="E4" s="638"/>
      <c r="F4" s="638"/>
      <c r="G4" s="639"/>
      <c r="H4" s="644"/>
      <c r="I4" s="637"/>
      <c r="J4" s="638"/>
      <c r="K4" s="639"/>
      <c r="L4" s="644"/>
      <c r="M4" s="637"/>
      <c r="N4" s="638"/>
      <c r="O4" s="638"/>
      <c r="P4" s="639"/>
      <c r="Q4" s="637"/>
      <c r="R4" s="638"/>
      <c r="S4" s="638"/>
      <c r="T4" s="639"/>
      <c r="U4" s="653"/>
      <c r="V4" s="658"/>
      <c r="W4" s="659"/>
      <c r="X4" s="660"/>
      <c r="Y4" s="639"/>
      <c r="Z4" s="638"/>
      <c r="AA4" s="638"/>
      <c r="AB4" s="639"/>
      <c r="AC4" s="644"/>
      <c r="AD4" s="637"/>
      <c r="AE4" s="638"/>
      <c r="AF4" s="638"/>
      <c r="AG4" s="639"/>
      <c r="AH4" s="644"/>
      <c r="AI4" s="638"/>
      <c r="AJ4" s="638"/>
      <c r="AK4" s="639"/>
      <c r="AL4" s="644"/>
      <c r="AM4" s="637"/>
      <c r="AN4" s="638"/>
      <c r="AO4" s="638"/>
      <c r="AP4" s="639"/>
      <c r="AQ4" s="637"/>
      <c r="AR4" s="638"/>
      <c r="AS4" s="638"/>
      <c r="AT4" s="639"/>
      <c r="AU4" s="644"/>
      <c r="AV4" s="637"/>
      <c r="AW4" s="638"/>
      <c r="AX4" s="639"/>
      <c r="AY4" s="644"/>
      <c r="AZ4" s="646"/>
      <c r="BA4" s="646"/>
      <c r="BB4" s="646"/>
      <c r="BC4" s="647"/>
      <c r="BD4" s="648"/>
      <c r="BE4" s="649"/>
    </row>
    <row r="5" spans="1:57" ht="25.5" customHeight="1" thickBot="1" x14ac:dyDescent="0.25">
      <c r="A5" s="629"/>
      <c r="B5" s="632"/>
      <c r="C5" s="632"/>
      <c r="D5" s="640"/>
      <c r="E5" s="641"/>
      <c r="F5" s="641"/>
      <c r="G5" s="642"/>
      <c r="H5" s="644"/>
      <c r="I5" s="640"/>
      <c r="J5" s="641"/>
      <c r="K5" s="642"/>
      <c r="L5" s="644"/>
      <c r="M5" s="640"/>
      <c r="N5" s="641"/>
      <c r="O5" s="641"/>
      <c r="P5" s="642"/>
      <c r="Q5" s="640"/>
      <c r="R5" s="641"/>
      <c r="S5" s="641"/>
      <c r="T5" s="642"/>
      <c r="U5" s="653"/>
      <c r="V5" s="661"/>
      <c r="W5" s="659"/>
      <c r="X5" s="660"/>
      <c r="Y5" s="639"/>
      <c r="Z5" s="641"/>
      <c r="AA5" s="641"/>
      <c r="AB5" s="642"/>
      <c r="AC5" s="644"/>
      <c r="AD5" s="640"/>
      <c r="AE5" s="641"/>
      <c r="AF5" s="641"/>
      <c r="AG5" s="642"/>
      <c r="AH5" s="644"/>
      <c r="AI5" s="641"/>
      <c r="AJ5" s="641"/>
      <c r="AK5" s="642"/>
      <c r="AL5" s="644"/>
      <c r="AM5" s="640"/>
      <c r="AN5" s="641"/>
      <c r="AO5" s="641"/>
      <c r="AP5" s="642"/>
      <c r="AQ5" s="640"/>
      <c r="AR5" s="641"/>
      <c r="AS5" s="641"/>
      <c r="AT5" s="642"/>
      <c r="AU5" s="644"/>
      <c r="AV5" s="640"/>
      <c r="AW5" s="641"/>
      <c r="AX5" s="642"/>
      <c r="AY5" s="644"/>
      <c r="AZ5" s="646"/>
      <c r="BA5" s="646"/>
      <c r="BB5" s="646"/>
      <c r="BC5" s="647"/>
      <c r="BD5" s="648"/>
      <c r="BE5" s="649"/>
    </row>
    <row r="6" spans="1:57" ht="25.5" customHeight="1" thickBot="1" x14ac:dyDescent="0.25">
      <c r="A6" s="629"/>
      <c r="B6" s="632"/>
      <c r="C6" s="632"/>
      <c r="D6" s="244">
        <v>1</v>
      </c>
      <c r="E6" s="245">
        <v>8</v>
      </c>
      <c r="F6" s="245">
        <v>15</v>
      </c>
      <c r="G6" s="246">
        <v>22</v>
      </c>
      <c r="H6" s="644"/>
      <c r="I6" s="244">
        <v>6</v>
      </c>
      <c r="J6" s="245">
        <v>13</v>
      </c>
      <c r="K6" s="246">
        <v>20</v>
      </c>
      <c r="L6" s="644"/>
      <c r="M6" s="244">
        <v>3</v>
      </c>
      <c r="N6" s="245">
        <v>10</v>
      </c>
      <c r="O6" s="245">
        <v>17</v>
      </c>
      <c r="P6" s="246">
        <v>24</v>
      </c>
      <c r="Q6" s="247">
        <v>1</v>
      </c>
      <c r="R6" s="245">
        <v>8</v>
      </c>
      <c r="S6" s="245">
        <v>15</v>
      </c>
      <c r="T6" s="246">
        <v>22</v>
      </c>
      <c r="U6" s="653"/>
      <c r="V6" s="484">
        <v>5</v>
      </c>
      <c r="W6" s="248">
        <v>12</v>
      </c>
      <c r="X6" s="249">
        <v>19</v>
      </c>
      <c r="Y6" s="639"/>
      <c r="Z6" s="244">
        <v>2</v>
      </c>
      <c r="AA6" s="245">
        <v>9</v>
      </c>
      <c r="AB6" s="246">
        <v>16</v>
      </c>
      <c r="AC6" s="644"/>
      <c r="AD6" s="244">
        <v>2</v>
      </c>
      <c r="AE6" s="245">
        <v>9</v>
      </c>
      <c r="AF6" s="245">
        <v>16</v>
      </c>
      <c r="AG6" s="246">
        <v>23</v>
      </c>
      <c r="AH6" s="644"/>
      <c r="AI6" s="244">
        <v>6</v>
      </c>
      <c r="AJ6" s="245">
        <v>13</v>
      </c>
      <c r="AK6" s="246">
        <v>20</v>
      </c>
      <c r="AL6" s="644"/>
      <c r="AM6" s="244">
        <v>4</v>
      </c>
      <c r="AN6" s="245">
        <v>11</v>
      </c>
      <c r="AO6" s="245">
        <v>18</v>
      </c>
      <c r="AP6" s="246">
        <v>25</v>
      </c>
      <c r="AQ6" s="247">
        <v>1</v>
      </c>
      <c r="AR6" s="245">
        <v>8</v>
      </c>
      <c r="AS6" s="250">
        <v>15</v>
      </c>
      <c r="AT6" s="251">
        <v>22</v>
      </c>
      <c r="AU6" s="644"/>
      <c r="AV6" s="244">
        <v>6</v>
      </c>
      <c r="AW6" s="245">
        <v>13</v>
      </c>
      <c r="AX6" s="246">
        <v>20</v>
      </c>
      <c r="AY6" s="644"/>
      <c r="AZ6" s="482">
        <v>3</v>
      </c>
      <c r="BA6" s="482">
        <v>10</v>
      </c>
      <c r="BB6" s="482">
        <v>17</v>
      </c>
      <c r="BC6" s="483">
        <v>24</v>
      </c>
      <c r="BD6" s="648"/>
      <c r="BE6" s="649"/>
    </row>
    <row r="7" spans="1:57" ht="25.5" customHeight="1" thickBot="1" x14ac:dyDescent="0.25">
      <c r="A7" s="630"/>
      <c r="B7" s="633"/>
      <c r="C7" s="633"/>
      <c r="D7" s="252">
        <v>7</v>
      </c>
      <c r="E7" s="253">
        <v>14</v>
      </c>
      <c r="F7" s="253">
        <v>21</v>
      </c>
      <c r="G7" s="254">
        <v>28</v>
      </c>
      <c r="H7" s="645"/>
      <c r="I7" s="255">
        <v>12</v>
      </c>
      <c r="J7" s="253">
        <v>19</v>
      </c>
      <c r="K7" s="254">
        <v>26</v>
      </c>
      <c r="L7" s="645"/>
      <c r="M7" s="255">
        <v>9</v>
      </c>
      <c r="N7" s="253">
        <v>16</v>
      </c>
      <c r="O7" s="253">
        <v>23</v>
      </c>
      <c r="P7" s="254">
        <v>30</v>
      </c>
      <c r="Q7" s="255">
        <v>7</v>
      </c>
      <c r="R7" s="253">
        <v>14</v>
      </c>
      <c r="S7" s="253">
        <v>21</v>
      </c>
      <c r="T7" s="254">
        <v>28</v>
      </c>
      <c r="U7" s="654"/>
      <c r="V7" s="256">
        <v>11</v>
      </c>
      <c r="W7" s="257">
        <v>18</v>
      </c>
      <c r="X7" s="258">
        <v>25</v>
      </c>
      <c r="Y7" s="642"/>
      <c r="Z7" s="255">
        <v>8</v>
      </c>
      <c r="AA7" s="253">
        <v>15</v>
      </c>
      <c r="AB7" s="254">
        <v>22</v>
      </c>
      <c r="AC7" s="645"/>
      <c r="AD7" s="255">
        <v>8</v>
      </c>
      <c r="AE7" s="253">
        <v>15</v>
      </c>
      <c r="AF7" s="253">
        <v>22</v>
      </c>
      <c r="AG7" s="254">
        <v>29</v>
      </c>
      <c r="AH7" s="645"/>
      <c r="AI7" s="255">
        <v>12</v>
      </c>
      <c r="AJ7" s="253">
        <v>19</v>
      </c>
      <c r="AK7" s="254">
        <v>26</v>
      </c>
      <c r="AL7" s="645"/>
      <c r="AM7" s="255">
        <v>10</v>
      </c>
      <c r="AN7" s="253">
        <v>17</v>
      </c>
      <c r="AO7" s="253">
        <v>24</v>
      </c>
      <c r="AP7" s="254">
        <v>31</v>
      </c>
      <c r="AQ7" s="255">
        <v>7</v>
      </c>
      <c r="AR7" s="253">
        <v>14</v>
      </c>
      <c r="AS7" s="259">
        <v>21</v>
      </c>
      <c r="AT7" s="260">
        <v>28</v>
      </c>
      <c r="AU7" s="645"/>
      <c r="AV7" s="255">
        <v>12</v>
      </c>
      <c r="AW7" s="253">
        <v>19</v>
      </c>
      <c r="AX7" s="254">
        <v>26</v>
      </c>
      <c r="AY7" s="645"/>
      <c r="AZ7" s="482">
        <v>9</v>
      </c>
      <c r="BA7" s="482">
        <v>16</v>
      </c>
      <c r="BB7" s="482">
        <v>23</v>
      </c>
      <c r="BC7" s="483">
        <v>31</v>
      </c>
      <c r="BD7" s="648"/>
      <c r="BE7" s="649"/>
    </row>
    <row r="8" spans="1:57" ht="25.5" customHeight="1" thickBot="1" x14ac:dyDescent="0.3">
      <c r="A8" s="235" t="s">
        <v>138</v>
      </c>
      <c r="B8" s="242">
        <f t="shared" ref="B8:Q8" si="0">SUM(B10:B32)</f>
        <v>666</v>
      </c>
      <c r="C8" s="243">
        <f t="shared" si="0"/>
        <v>504</v>
      </c>
      <c r="D8" s="182">
        <f t="shared" si="0"/>
        <v>32</v>
      </c>
      <c r="E8" s="182">
        <f t="shared" si="0"/>
        <v>32</v>
      </c>
      <c r="F8" s="182">
        <f t="shared" si="0"/>
        <v>32</v>
      </c>
      <c r="G8" s="182">
        <f t="shared" si="0"/>
        <v>32</v>
      </c>
      <c r="H8" s="182">
        <f t="shared" si="0"/>
        <v>32</v>
      </c>
      <c r="I8" s="182">
        <f t="shared" si="0"/>
        <v>32</v>
      </c>
      <c r="J8" s="182">
        <f t="shared" si="0"/>
        <v>32</v>
      </c>
      <c r="K8" s="182">
        <f t="shared" si="0"/>
        <v>32</v>
      </c>
      <c r="L8" s="182">
        <f t="shared" si="0"/>
        <v>31</v>
      </c>
      <c r="M8" s="182">
        <f t="shared" si="0"/>
        <v>31</v>
      </c>
      <c r="N8" s="182">
        <f t="shared" si="0"/>
        <v>31</v>
      </c>
      <c r="O8" s="182">
        <f t="shared" si="0"/>
        <v>31</v>
      </c>
      <c r="P8" s="182">
        <f t="shared" si="0"/>
        <v>31</v>
      </c>
      <c r="Q8" s="182">
        <f t="shared" si="0"/>
        <v>31</v>
      </c>
      <c r="R8" s="182"/>
      <c r="S8" s="182"/>
      <c r="T8" s="182">
        <f t="shared" ref="T8:AR8" si="1">SUM(T10:T32)</f>
        <v>31</v>
      </c>
      <c r="U8" s="182">
        <f t="shared" si="1"/>
        <v>31</v>
      </c>
      <c r="V8" s="182">
        <f t="shared" si="1"/>
        <v>0</v>
      </c>
      <c r="W8" s="182">
        <f t="shared" si="1"/>
        <v>0</v>
      </c>
      <c r="X8" s="182">
        <f t="shared" si="1"/>
        <v>0</v>
      </c>
      <c r="Y8" s="182">
        <f t="shared" si="1"/>
        <v>32</v>
      </c>
      <c r="Z8" s="182">
        <f t="shared" si="1"/>
        <v>32</v>
      </c>
      <c r="AA8" s="182">
        <f t="shared" si="1"/>
        <v>32</v>
      </c>
      <c r="AB8" s="182">
        <f t="shared" si="1"/>
        <v>32</v>
      </c>
      <c r="AC8" s="182">
        <f t="shared" si="1"/>
        <v>32</v>
      </c>
      <c r="AD8" s="182">
        <f t="shared" si="1"/>
        <v>32</v>
      </c>
      <c r="AE8" s="182">
        <f t="shared" si="1"/>
        <v>32</v>
      </c>
      <c r="AF8" s="182">
        <f t="shared" si="1"/>
        <v>32</v>
      </c>
      <c r="AG8" s="182">
        <f t="shared" si="1"/>
        <v>32</v>
      </c>
      <c r="AH8" s="182">
        <f t="shared" si="1"/>
        <v>32</v>
      </c>
      <c r="AI8" s="182">
        <f t="shared" si="1"/>
        <v>32</v>
      </c>
      <c r="AJ8" s="182">
        <f t="shared" si="1"/>
        <v>32</v>
      </c>
      <c r="AK8" s="182">
        <f t="shared" si="1"/>
        <v>32</v>
      </c>
      <c r="AL8" s="182">
        <f t="shared" si="1"/>
        <v>32</v>
      </c>
      <c r="AM8" s="182">
        <f t="shared" si="1"/>
        <v>32</v>
      </c>
      <c r="AN8" s="182">
        <f t="shared" si="1"/>
        <v>32</v>
      </c>
      <c r="AO8" s="182">
        <f t="shared" si="1"/>
        <v>32</v>
      </c>
      <c r="AP8" s="182">
        <f t="shared" si="1"/>
        <v>32</v>
      </c>
      <c r="AQ8" s="182">
        <f t="shared" si="1"/>
        <v>0</v>
      </c>
      <c r="AR8" s="182">
        <f t="shared" si="1"/>
        <v>0</v>
      </c>
      <c r="AS8" s="189"/>
      <c r="AT8" s="186"/>
      <c r="AU8" s="186"/>
      <c r="AV8" s="186"/>
      <c r="AW8" s="186"/>
      <c r="AX8" s="186"/>
      <c r="AY8" s="186"/>
      <c r="AZ8" s="186"/>
      <c r="BA8" s="186"/>
      <c r="BB8" s="186"/>
      <c r="BC8" s="188"/>
      <c r="BD8" s="192">
        <f>SUM(BD9:BD74)-BD55</f>
        <v>524</v>
      </c>
      <c r="BE8" s="193"/>
    </row>
    <row r="9" spans="1:57" ht="45" customHeight="1" thickBot="1" x14ac:dyDescent="0.3">
      <c r="A9" s="236" t="s">
        <v>425</v>
      </c>
      <c r="B9" s="242">
        <f>SUM(B10:B20)</f>
        <v>424</v>
      </c>
      <c r="C9" s="243"/>
      <c r="D9" s="182"/>
      <c r="E9" s="238"/>
      <c r="F9" s="238"/>
      <c r="G9" s="238"/>
      <c r="H9" s="238"/>
      <c r="I9" s="238"/>
      <c r="J9" s="238"/>
      <c r="K9" s="238"/>
      <c r="L9" s="238"/>
      <c r="M9" s="238"/>
      <c r="N9" s="238"/>
      <c r="O9" s="238"/>
      <c r="P9" s="238"/>
      <c r="Q9" s="238"/>
      <c r="R9" s="493"/>
      <c r="S9" s="493"/>
      <c r="T9" s="238"/>
      <c r="U9" s="238"/>
      <c r="V9" s="485"/>
      <c r="W9" s="186"/>
      <c r="X9" s="186"/>
      <c r="Y9" s="182"/>
      <c r="Z9" s="238"/>
      <c r="AA9" s="184"/>
      <c r="AB9" s="184"/>
      <c r="AC9" s="184"/>
      <c r="AD9" s="184"/>
      <c r="AE9" s="184"/>
      <c r="AF9" s="184"/>
      <c r="AG9" s="184"/>
      <c r="AH9" s="184"/>
      <c r="AI9" s="184"/>
      <c r="AJ9" s="184"/>
      <c r="AK9" s="238"/>
      <c r="AL9" s="238"/>
      <c r="AM9" s="238"/>
      <c r="AN9" s="238"/>
      <c r="AO9" s="238"/>
      <c r="AP9" s="238"/>
      <c r="AQ9" s="493"/>
      <c r="AR9" s="493"/>
      <c r="AS9" s="189"/>
      <c r="AT9" s="186"/>
      <c r="AU9" s="186"/>
      <c r="AV9" s="186"/>
      <c r="AW9" s="186"/>
      <c r="AX9" s="186"/>
      <c r="AY9" s="186"/>
      <c r="AZ9" s="186"/>
      <c r="BA9" s="186"/>
      <c r="BB9" s="186"/>
      <c r="BC9" s="188"/>
      <c r="BD9" s="192"/>
      <c r="BE9" s="193"/>
    </row>
    <row r="10" spans="1:57" ht="35.1" customHeight="1" thickBot="1" x14ac:dyDescent="0.3">
      <c r="A10" s="490" t="s">
        <v>139</v>
      </c>
      <c r="B10" s="242">
        <f>SUM(D10:BC10)</f>
        <v>50</v>
      </c>
      <c r="C10" s="243">
        <f t="shared" ref="C10:C14" si="2">SUM(D10:V10)</f>
        <v>32</v>
      </c>
      <c r="D10" s="182">
        <v>2</v>
      </c>
      <c r="E10" s="238">
        <v>2</v>
      </c>
      <c r="F10" s="238">
        <v>2</v>
      </c>
      <c r="G10" s="238">
        <v>2</v>
      </c>
      <c r="H10" s="238">
        <v>2</v>
      </c>
      <c r="I10" s="238">
        <v>2</v>
      </c>
      <c r="J10" s="238">
        <v>2</v>
      </c>
      <c r="K10" s="238">
        <v>2</v>
      </c>
      <c r="L10" s="238">
        <v>2</v>
      </c>
      <c r="M10" s="238">
        <v>2</v>
      </c>
      <c r="N10" s="238">
        <v>2</v>
      </c>
      <c r="O10" s="238">
        <v>2</v>
      </c>
      <c r="P10" s="238">
        <v>2</v>
      </c>
      <c r="Q10" s="238">
        <v>2</v>
      </c>
      <c r="R10" s="493"/>
      <c r="S10" s="493"/>
      <c r="T10" s="238">
        <v>2</v>
      </c>
      <c r="U10" s="238">
        <v>2</v>
      </c>
      <c r="V10" s="485"/>
      <c r="W10" s="186"/>
      <c r="X10" s="186"/>
      <c r="Y10" s="240">
        <v>1</v>
      </c>
      <c r="Z10" s="240">
        <v>1</v>
      </c>
      <c r="AA10" s="240">
        <v>1</v>
      </c>
      <c r="AB10" s="240">
        <v>1</v>
      </c>
      <c r="AC10" s="240">
        <v>1</v>
      </c>
      <c r="AD10" s="240">
        <v>1</v>
      </c>
      <c r="AE10" s="240">
        <v>1</v>
      </c>
      <c r="AF10" s="240">
        <v>1</v>
      </c>
      <c r="AG10" s="330">
        <v>1</v>
      </c>
      <c r="AH10" s="330">
        <v>1</v>
      </c>
      <c r="AI10" s="330">
        <v>1</v>
      </c>
      <c r="AJ10" s="330">
        <v>1</v>
      </c>
      <c r="AK10" s="330">
        <v>1</v>
      </c>
      <c r="AL10" s="330">
        <v>1</v>
      </c>
      <c r="AM10" s="330">
        <v>1</v>
      </c>
      <c r="AN10" s="238">
        <v>1</v>
      </c>
      <c r="AO10" s="238">
        <v>1</v>
      </c>
      <c r="AP10" s="238">
        <v>1</v>
      </c>
      <c r="AQ10" s="493"/>
      <c r="AR10" s="493"/>
      <c r="AS10" s="189"/>
      <c r="AT10" s="186"/>
      <c r="AU10" s="186"/>
      <c r="AV10" s="186"/>
      <c r="AW10" s="186"/>
      <c r="AX10" s="186"/>
      <c r="AY10" s="186"/>
      <c r="AZ10" s="186"/>
      <c r="BA10" s="186"/>
      <c r="BB10" s="186"/>
      <c r="BC10" s="188"/>
      <c r="BD10" s="192">
        <f t="shared" ref="BD10:BD21" si="3">SUM(Y10:BC10)</f>
        <v>18</v>
      </c>
      <c r="BE10" s="193"/>
    </row>
    <row r="11" spans="1:57" ht="35.1" customHeight="1" thickBot="1" x14ac:dyDescent="0.3">
      <c r="A11" s="491" t="s">
        <v>62</v>
      </c>
      <c r="B11" s="242">
        <f t="shared" ref="B11:B21" si="4">SUM(D11:BC11)</f>
        <v>68</v>
      </c>
      <c r="C11" s="243">
        <f t="shared" si="2"/>
        <v>32</v>
      </c>
      <c r="D11" s="182">
        <v>2</v>
      </c>
      <c r="E11" s="238">
        <v>2</v>
      </c>
      <c r="F11" s="238">
        <v>2</v>
      </c>
      <c r="G11" s="238">
        <v>2</v>
      </c>
      <c r="H11" s="238">
        <v>2</v>
      </c>
      <c r="I11" s="238">
        <v>2</v>
      </c>
      <c r="J11" s="238">
        <v>2</v>
      </c>
      <c r="K11" s="238">
        <v>2</v>
      </c>
      <c r="L11" s="238">
        <v>2</v>
      </c>
      <c r="M11" s="238">
        <v>2</v>
      </c>
      <c r="N11" s="238">
        <v>2</v>
      </c>
      <c r="O11" s="238">
        <v>2</v>
      </c>
      <c r="P11" s="238">
        <v>2</v>
      </c>
      <c r="Q11" s="238">
        <v>2</v>
      </c>
      <c r="R11" s="493"/>
      <c r="S11" s="493"/>
      <c r="T11" s="238">
        <v>2</v>
      </c>
      <c r="U11" s="238">
        <v>2</v>
      </c>
      <c r="V11" s="485"/>
      <c r="W11" s="186"/>
      <c r="X11" s="186"/>
      <c r="Y11" s="182">
        <v>2</v>
      </c>
      <c r="Z11" s="238">
        <v>2</v>
      </c>
      <c r="AA11" s="184">
        <v>2</v>
      </c>
      <c r="AB11" s="184">
        <v>2</v>
      </c>
      <c r="AC11" s="184">
        <v>2</v>
      </c>
      <c r="AD11" s="184">
        <v>2</v>
      </c>
      <c r="AE11" s="184">
        <v>2</v>
      </c>
      <c r="AF11" s="184">
        <v>2</v>
      </c>
      <c r="AG11" s="184">
        <v>2</v>
      </c>
      <c r="AH11" s="184">
        <v>2</v>
      </c>
      <c r="AI11" s="184">
        <v>2</v>
      </c>
      <c r="AJ11" s="184">
        <v>2</v>
      </c>
      <c r="AK11" s="238">
        <v>2</v>
      </c>
      <c r="AL11" s="238">
        <v>2</v>
      </c>
      <c r="AM11" s="238">
        <v>2</v>
      </c>
      <c r="AN11" s="238">
        <v>2</v>
      </c>
      <c r="AO11" s="238">
        <v>2</v>
      </c>
      <c r="AP11" s="238">
        <v>2</v>
      </c>
      <c r="AQ11" s="497"/>
      <c r="AR11" s="493"/>
      <c r="AS11" s="189"/>
      <c r="AT11" s="186"/>
      <c r="AU11" s="186"/>
      <c r="AV11" s="186"/>
      <c r="AW11" s="186"/>
      <c r="AX11" s="186"/>
      <c r="AY11" s="186"/>
      <c r="AZ11" s="186"/>
      <c r="BA11" s="186"/>
      <c r="BB11" s="186"/>
      <c r="BC11" s="188"/>
      <c r="BD11" s="192">
        <f t="shared" si="3"/>
        <v>36</v>
      </c>
      <c r="BE11" s="193"/>
    </row>
    <row r="12" spans="1:57" ht="35.1" customHeight="1" thickBot="1" x14ac:dyDescent="0.3">
      <c r="A12" s="492" t="s">
        <v>57</v>
      </c>
      <c r="B12" s="242">
        <f t="shared" si="4"/>
        <v>68</v>
      </c>
      <c r="C12" s="243">
        <f t="shared" si="2"/>
        <v>32</v>
      </c>
      <c r="D12" s="182">
        <v>2</v>
      </c>
      <c r="E12" s="238">
        <v>2</v>
      </c>
      <c r="F12" s="238">
        <v>2</v>
      </c>
      <c r="G12" s="238">
        <v>2</v>
      </c>
      <c r="H12" s="238">
        <v>2</v>
      </c>
      <c r="I12" s="238">
        <v>2</v>
      </c>
      <c r="J12" s="238">
        <v>2</v>
      </c>
      <c r="K12" s="238">
        <v>2</v>
      </c>
      <c r="L12" s="238">
        <v>2</v>
      </c>
      <c r="M12" s="238">
        <v>2</v>
      </c>
      <c r="N12" s="238">
        <v>2</v>
      </c>
      <c r="O12" s="238">
        <v>2</v>
      </c>
      <c r="P12" s="238">
        <v>2</v>
      </c>
      <c r="Q12" s="238">
        <v>2</v>
      </c>
      <c r="R12" s="493"/>
      <c r="S12" s="493"/>
      <c r="T12" s="238">
        <v>2</v>
      </c>
      <c r="U12" s="238">
        <v>2</v>
      </c>
      <c r="V12" s="485"/>
      <c r="W12" s="186"/>
      <c r="X12" s="186"/>
      <c r="Y12" s="182">
        <v>2</v>
      </c>
      <c r="Z12" s="238">
        <v>2</v>
      </c>
      <c r="AA12" s="184">
        <v>2</v>
      </c>
      <c r="AB12" s="184">
        <v>2</v>
      </c>
      <c r="AC12" s="184">
        <v>2</v>
      </c>
      <c r="AD12" s="184">
        <v>2</v>
      </c>
      <c r="AE12" s="184">
        <v>2</v>
      </c>
      <c r="AF12" s="184">
        <v>2</v>
      </c>
      <c r="AG12" s="184">
        <v>2</v>
      </c>
      <c r="AH12" s="184">
        <v>2</v>
      </c>
      <c r="AI12" s="184">
        <v>2</v>
      </c>
      <c r="AJ12" s="184">
        <v>2</v>
      </c>
      <c r="AK12" s="238">
        <v>2</v>
      </c>
      <c r="AL12" s="238">
        <v>2</v>
      </c>
      <c r="AM12" s="238">
        <v>2</v>
      </c>
      <c r="AN12" s="238">
        <v>2</v>
      </c>
      <c r="AO12" s="238">
        <v>2</v>
      </c>
      <c r="AP12" s="238">
        <v>2</v>
      </c>
      <c r="AQ12" s="497"/>
      <c r="AR12" s="493"/>
      <c r="AS12" s="189"/>
      <c r="AT12" s="186"/>
      <c r="AU12" s="186"/>
      <c r="AV12" s="186"/>
      <c r="AW12" s="186"/>
      <c r="AX12" s="186"/>
      <c r="AY12" s="186"/>
      <c r="AZ12" s="186"/>
      <c r="BA12" s="186"/>
      <c r="BB12" s="186"/>
      <c r="BC12" s="188"/>
      <c r="BD12" s="192">
        <f t="shared" si="3"/>
        <v>36</v>
      </c>
      <c r="BE12" s="193"/>
    </row>
    <row r="13" spans="1:57" ht="35.1" customHeight="1" thickBot="1" x14ac:dyDescent="0.3">
      <c r="A13" s="501" t="s">
        <v>426</v>
      </c>
      <c r="B13" s="242">
        <f t="shared" si="4"/>
        <v>0</v>
      </c>
      <c r="C13" s="243">
        <f t="shared" si="2"/>
        <v>0</v>
      </c>
      <c r="D13" s="182"/>
      <c r="E13" s="238"/>
      <c r="F13" s="182"/>
      <c r="G13" s="238"/>
      <c r="H13" s="182"/>
      <c r="I13" s="238"/>
      <c r="J13" s="182"/>
      <c r="K13" s="238"/>
      <c r="L13" s="182"/>
      <c r="M13" s="238"/>
      <c r="N13" s="182"/>
      <c r="O13" s="182"/>
      <c r="P13" s="182"/>
      <c r="Q13" s="182"/>
      <c r="R13" s="494"/>
      <c r="S13" s="494"/>
      <c r="T13" s="238"/>
      <c r="U13" s="238"/>
      <c r="V13" s="485"/>
      <c r="W13" s="186"/>
      <c r="X13" s="186"/>
      <c r="Y13" s="182"/>
      <c r="Z13" s="182"/>
      <c r="AA13" s="183"/>
      <c r="AB13" s="184"/>
      <c r="AC13" s="184"/>
      <c r="AD13" s="184"/>
      <c r="AE13" s="184"/>
      <c r="AF13" s="184"/>
      <c r="AG13" s="184"/>
      <c r="AH13" s="184"/>
      <c r="AI13" s="184"/>
      <c r="AJ13" s="184"/>
      <c r="AK13" s="238"/>
      <c r="AL13" s="238"/>
      <c r="AM13" s="182"/>
      <c r="AN13" s="239"/>
      <c r="AO13" s="239"/>
      <c r="AP13" s="239"/>
      <c r="AQ13" s="497"/>
      <c r="AR13" s="493"/>
      <c r="AS13" s="189"/>
      <c r="AT13" s="186"/>
      <c r="AU13" s="186"/>
      <c r="AV13" s="186"/>
      <c r="AW13" s="186"/>
      <c r="AX13" s="186"/>
      <c r="AY13" s="186"/>
      <c r="AZ13" s="186"/>
      <c r="BA13" s="186"/>
      <c r="BB13" s="186"/>
      <c r="BC13" s="188"/>
      <c r="BD13" s="192">
        <f t="shared" si="3"/>
        <v>0</v>
      </c>
      <c r="BE13" s="193"/>
    </row>
    <row r="14" spans="1:57" ht="35.1" customHeight="1" thickBot="1" x14ac:dyDescent="0.3">
      <c r="A14" s="237" t="s">
        <v>156</v>
      </c>
      <c r="B14" s="242">
        <f t="shared" si="4"/>
        <v>32</v>
      </c>
      <c r="C14" s="243">
        <f t="shared" si="2"/>
        <v>32</v>
      </c>
      <c r="D14" s="182">
        <v>2</v>
      </c>
      <c r="E14" s="238">
        <v>2</v>
      </c>
      <c r="F14" s="238">
        <v>2</v>
      </c>
      <c r="G14" s="238">
        <v>2</v>
      </c>
      <c r="H14" s="238">
        <v>2</v>
      </c>
      <c r="I14" s="238">
        <v>2</v>
      </c>
      <c r="J14" s="238">
        <v>2</v>
      </c>
      <c r="K14" s="238">
        <v>2</v>
      </c>
      <c r="L14" s="238">
        <v>2</v>
      </c>
      <c r="M14" s="238">
        <v>2</v>
      </c>
      <c r="N14" s="238">
        <v>2</v>
      </c>
      <c r="O14" s="238">
        <v>2</v>
      </c>
      <c r="P14" s="238">
        <v>2</v>
      </c>
      <c r="Q14" s="238">
        <v>2</v>
      </c>
      <c r="R14" s="493"/>
      <c r="S14" s="493"/>
      <c r="T14" s="238">
        <v>2</v>
      </c>
      <c r="U14" s="238">
        <v>2</v>
      </c>
      <c r="V14" s="485"/>
      <c r="W14" s="186"/>
      <c r="X14" s="186"/>
      <c r="Y14" s="474">
        <v>0</v>
      </c>
      <c r="Z14" s="240">
        <v>0</v>
      </c>
      <c r="AA14" s="240">
        <v>0</v>
      </c>
      <c r="AB14" s="240">
        <v>0</v>
      </c>
      <c r="AC14" s="240">
        <v>0</v>
      </c>
      <c r="AD14" s="240">
        <v>0</v>
      </c>
      <c r="AE14" s="240">
        <v>0</v>
      </c>
      <c r="AF14" s="240">
        <v>0</v>
      </c>
      <c r="AG14" s="240">
        <v>0</v>
      </c>
      <c r="AH14" s="240">
        <v>0</v>
      </c>
      <c r="AI14" s="240">
        <v>0</v>
      </c>
      <c r="AJ14" s="240">
        <v>0</v>
      </c>
      <c r="AK14" s="240">
        <v>0</v>
      </c>
      <c r="AL14" s="240">
        <v>0</v>
      </c>
      <c r="AM14" s="240">
        <v>0</v>
      </c>
      <c r="AN14" s="240">
        <v>0</v>
      </c>
      <c r="AO14" s="240">
        <v>0</v>
      </c>
      <c r="AP14" s="240">
        <v>0</v>
      </c>
      <c r="AQ14" s="497"/>
      <c r="AR14" s="493"/>
      <c r="AS14" s="189"/>
      <c r="AT14" s="186"/>
      <c r="AU14" s="186"/>
      <c r="AV14" s="186"/>
      <c r="AW14" s="186"/>
      <c r="AX14" s="186"/>
      <c r="AY14" s="186"/>
      <c r="AZ14" s="186"/>
      <c r="BA14" s="186"/>
      <c r="BB14" s="186"/>
      <c r="BC14" s="188"/>
      <c r="BD14" s="192">
        <f t="shared" si="3"/>
        <v>0</v>
      </c>
      <c r="BE14" s="193"/>
    </row>
    <row r="15" spans="1:57" ht="35.1" customHeight="1" thickBot="1" x14ac:dyDescent="0.3">
      <c r="A15" s="237" t="s">
        <v>430</v>
      </c>
      <c r="B15" s="242"/>
      <c r="C15" s="243"/>
      <c r="D15" s="329">
        <v>0</v>
      </c>
      <c r="E15" s="330">
        <v>0</v>
      </c>
      <c r="F15" s="330">
        <v>0</v>
      </c>
      <c r="G15" s="330">
        <v>0</v>
      </c>
      <c r="H15" s="330">
        <v>0</v>
      </c>
      <c r="I15" s="330">
        <v>0</v>
      </c>
      <c r="J15" s="330">
        <v>0</v>
      </c>
      <c r="K15" s="330">
        <v>0</v>
      </c>
      <c r="L15" s="330">
        <v>0</v>
      </c>
      <c r="M15" s="330">
        <v>0</v>
      </c>
      <c r="N15" s="330">
        <v>0</v>
      </c>
      <c r="O15" s="330">
        <v>0</v>
      </c>
      <c r="P15" s="330">
        <v>0</v>
      </c>
      <c r="Q15" s="330">
        <v>0</v>
      </c>
      <c r="R15" s="495"/>
      <c r="S15" s="495"/>
      <c r="T15" s="330">
        <v>0</v>
      </c>
      <c r="U15" s="330">
        <v>0</v>
      </c>
      <c r="V15" s="485"/>
      <c r="W15" s="186"/>
      <c r="X15" s="186"/>
      <c r="Y15" s="182">
        <v>2</v>
      </c>
      <c r="Z15" s="238">
        <v>2</v>
      </c>
      <c r="AA15" s="184">
        <v>2</v>
      </c>
      <c r="AB15" s="184">
        <v>2</v>
      </c>
      <c r="AC15" s="184">
        <v>2</v>
      </c>
      <c r="AD15" s="184">
        <v>2</v>
      </c>
      <c r="AE15" s="184">
        <v>2</v>
      </c>
      <c r="AF15" s="184">
        <v>2</v>
      </c>
      <c r="AG15" s="184">
        <v>2</v>
      </c>
      <c r="AH15" s="184">
        <v>2</v>
      </c>
      <c r="AI15" s="184">
        <v>2</v>
      </c>
      <c r="AJ15" s="184">
        <v>2</v>
      </c>
      <c r="AK15" s="238">
        <v>2</v>
      </c>
      <c r="AL15" s="238">
        <v>2</v>
      </c>
      <c r="AM15" s="238">
        <v>2</v>
      </c>
      <c r="AN15" s="238">
        <v>2</v>
      </c>
      <c r="AO15" s="238">
        <v>2</v>
      </c>
      <c r="AP15" s="238">
        <v>2</v>
      </c>
      <c r="AQ15" s="493"/>
      <c r="AR15" s="493"/>
      <c r="AS15" s="189"/>
      <c r="AT15" s="186"/>
      <c r="AU15" s="186"/>
      <c r="AV15" s="186"/>
      <c r="AW15" s="186"/>
      <c r="AX15" s="186"/>
      <c r="AY15" s="186"/>
      <c r="AZ15" s="186"/>
      <c r="BA15" s="186"/>
      <c r="BB15" s="186"/>
      <c r="BC15" s="188"/>
      <c r="BD15" s="192"/>
      <c r="BE15" s="193"/>
    </row>
    <row r="16" spans="1:57" ht="35.1" customHeight="1" thickBot="1" x14ac:dyDescent="0.3">
      <c r="A16" s="500" t="s">
        <v>64</v>
      </c>
      <c r="B16" s="242"/>
      <c r="C16" s="243"/>
      <c r="D16" s="182"/>
      <c r="E16" s="238"/>
      <c r="F16" s="238"/>
      <c r="G16" s="238"/>
      <c r="H16" s="238"/>
      <c r="I16" s="238"/>
      <c r="J16" s="238"/>
      <c r="K16" s="238"/>
      <c r="L16" s="238"/>
      <c r="M16" s="238"/>
      <c r="N16" s="238"/>
      <c r="O16" s="238"/>
      <c r="P16" s="238"/>
      <c r="Q16" s="238"/>
      <c r="R16" s="493"/>
      <c r="S16" s="493"/>
      <c r="T16" s="238"/>
      <c r="U16" s="238"/>
      <c r="V16" s="485"/>
      <c r="W16" s="186"/>
      <c r="X16" s="186"/>
      <c r="Y16" s="182"/>
      <c r="Z16" s="238"/>
      <c r="AA16" s="184"/>
      <c r="AB16" s="184"/>
      <c r="AC16" s="184"/>
      <c r="AD16" s="184"/>
      <c r="AE16" s="184"/>
      <c r="AF16" s="184"/>
      <c r="AG16" s="184"/>
      <c r="AH16" s="184"/>
      <c r="AI16" s="184"/>
      <c r="AJ16" s="184"/>
      <c r="AK16" s="238"/>
      <c r="AL16" s="238"/>
      <c r="AM16" s="238"/>
      <c r="AN16" s="238"/>
      <c r="AO16" s="238"/>
      <c r="AP16" s="238"/>
      <c r="AQ16" s="493"/>
      <c r="AR16" s="493"/>
      <c r="AS16" s="190"/>
      <c r="AT16" s="187"/>
      <c r="AU16" s="187"/>
      <c r="AV16" s="187"/>
      <c r="AW16" s="187"/>
      <c r="AX16" s="187"/>
      <c r="AY16" s="187"/>
      <c r="AZ16" s="187"/>
      <c r="BA16" s="187"/>
      <c r="BB16" s="187"/>
      <c r="BC16" s="191"/>
      <c r="BD16" s="192">
        <f t="shared" si="3"/>
        <v>0</v>
      </c>
      <c r="BE16" s="193"/>
    </row>
    <row r="17" spans="1:57" ht="35.1" customHeight="1" thickBot="1" x14ac:dyDescent="0.3">
      <c r="A17" s="237" t="s">
        <v>159</v>
      </c>
      <c r="B17" s="242">
        <f t="shared" si="4"/>
        <v>70</v>
      </c>
      <c r="C17" s="243">
        <f>SUM(D17:V17)</f>
        <v>16</v>
      </c>
      <c r="D17" s="182">
        <v>1</v>
      </c>
      <c r="E17" s="238">
        <v>1</v>
      </c>
      <c r="F17" s="238">
        <v>1</v>
      </c>
      <c r="G17" s="238">
        <v>1</v>
      </c>
      <c r="H17" s="238">
        <v>1</v>
      </c>
      <c r="I17" s="238">
        <v>1</v>
      </c>
      <c r="J17" s="238">
        <v>1</v>
      </c>
      <c r="K17" s="238">
        <v>1</v>
      </c>
      <c r="L17" s="238">
        <v>1</v>
      </c>
      <c r="M17" s="238">
        <v>1</v>
      </c>
      <c r="N17" s="238">
        <v>1</v>
      </c>
      <c r="O17" s="238">
        <v>1</v>
      </c>
      <c r="P17" s="238">
        <v>1</v>
      </c>
      <c r="Q17" s="238">
        <v>1</v>
      </c>
      <c r="R17" s="493"/>
      <c r="S17" s="493"/>
      <c r="T17" s="238">
        <v>1</v>
      </c>
      <c r="U17" s="238">
        <v>1</v>
      </c>
      <c r="V17" s="485"/>
      <c r="W17" s="186"/>
      <c r="X17" s="186"/>
      <c r="Y17" s="182">
        <v>3</v>
      </c>
      <c r="Z17" s="238">
        <v>3</v>
      </c>
      <c r="AA17" s="184">
        <v>3</v>
      </c>
      <c r="AB17" s="184">
        <v>3</v>
      </c>
      <c r="AC17" s="184">
        <v>3</v>
      </c>
      <c r="AD17" s="184">
        <v>3</v>
      </c>
      <c r="AE17" s="184">
        <v>3</v>
      </c>
      <c r="AF17" s="184">
        <v>3</v>
      </c>
      <c r="AG17" s="184">
        <v>3</v>
      </c>
      <c r="AH17" s="184">
        <v>3</v>
      </c>
      <c r="AI17" s="184">
        <v>3</v>
      </c>
      <c r="AJ17" s="238">
        <v>3</v>
      </c>
      <c r="AK17" s="238">
        <v>3</v>
      </c>
      <c r="AL17" s="238">
        <v>3</v>
      </c>
      <c r="AM17" s="184">
        <v>3</v>
      </c>
      <c r="AN17" s="238">
        <v>3</v>
      </c>
      <c r="AO17" s="238">
        <v>3</v>
      </c>
      <c r="AP17" s="238">
        <v>3</v>
      </c>
      <c r="AQ17" s="498"/>
      <c r="AR17" s="497"/>
      <c r="AS17" s="190"/>
      <c r="AT17" s="187"/>
      <c r="AU17" s="187"/>
      <c r="AV17" s="187"/>
      <c r="AW17" s="187"/>
      <c r="AX17" s="187"/>
      <c r="AY17" s="187"/>
      <c r="AZ17" s="187"/>
      <c r="BA17" s="187"/>
      <c r="BB17" s="187"/>
      <c r="BC17" s="191"/>
      <c r="BD17" s="192">
        <f t="shared" si="3"/>
        <v>54</v>
      </c>
      <c r="BE17" s="193"/>
    </row>
    <row r="18" spans="1:57" ht="33" customHeight="1" thickBot="1" x14ac:dyDescent="0.3">
      <c r="A18" s="502" t="s">
        <v>427</v>
      </c>
      <c r="B18" s="242">
        <f t="shared" si="4"/>
        <v>34</v>
      </c>
      <c r="C18" s="243">
        <f t="shared" ref="C18:C20" si="5">SUM(D18:V18)</f>
        <v>16</v>
      </c>
      <c r="D18" s="182">
        <v>1</v>
      </c>
      <c r="E18" s="238">
        <v>1</v>
      </c>
      <c r="F18" s="238">
        <v>1</v>
      </c>
      <c r="G18" s="238">
        <v>1</v>
      </c>
      <c r="H18" s="238">
        <v>1</v>
      </c>
      <c r="I18" s="238">
        <v>1</v>
      </c>
      <c r="J18" s="238">
        <v>1</v>
      </c>
      <c r="K18" s="238">
        <v>1</v>
      </c>
      <c r="L18" s="238">
        <v>1</v>
      </c>
      <c r="M18" s="238">
        <v>1</v>
      </c>
      <c r="N18" s="238">
        <v>1</v>
      </c>
      <c r="O18" s="238">
        <v>1</v>
      </c>
      <c r="P18" s="238">
        <v>1</v>
      </c>
      <c r="Q18" s="238">
        <v>1</v>
      </c>
      <c r="R18" s="493"/>
      <c r="S18" s="493"/>
      <c r="T18" s="238">
        <v>1</v>
      </c>
      <c r="U18" s="238">
        <v>1</v>
      </c>
      <c r="V18" s="485"/>
      <c r="W18" s="186"/>
      <c r="X18" s="186"/>
      <c r="Y18" s="240">
        <v>1</v>
      </c>
      <c r="Z18" s="240">
        <v>1</v>
      </c>
      <c r="AA18" s="240">
        <v>1</v>
      </c>
      <c r="AB18" s="240">
        <v>1</v>
      </c>
      <c r="AC18" s="240">
        <v>1</v>
      </c>
      <c r="AD18" s="240">
        <v>1</v>
      </c>
      <c r="AE18" s="240">
        <v>1</v>
      </c>
      <c r="AF18" s="240">
        <v>1</v>
      </c>
      <c r="AG18" s="330">
        <v>1</v>
      </c>
      <c r="AH18" s="330">
        <v>1</v>
      </c>
      <c r="AI18" s="330">
        <v>1</v>
      </c>
      <c r="AJ18" s="330">
        <v>1</v>
      </c>
      <c r="AK18" s="330">
        <v>1</v>
      </c>
      <c r="AL18" s="330">
        <v>1</v>
      </c>
      <c r="AM18" s="330">
        <v>1</v>
      </c>
      <c r="AN18" s="238">
        <v>1</v>
      </c>
      <c r="AO18" s="238">
        <v>1</v>
      </c>
      <c r="AP18" s="238">
        <v>1</v>
      </c>
      <c r="AQ18" s="497"/>
      <c r="AR18" s="493"/>
      <c r="AS18" s="190"/>
      <c r="AT18" s="187"/>
      <c r="AU18" s="187"/>
      <c r="AV18" s="187"/>
      <c r="AW18" s="187"/>
      <c r="AX18" s="187"/>
      <c r="AY18" s="187"/>
      <c r="AZ18" s="187"/>
      <c r="BA18" s="187"/>
      <c r="BB18" s="187"/>
      <c r="BC18" s="191"/>
      <c r="BD18" s="192">
        <f t="shared" si="3"/>
        <v>18</v>
      </c>
      <c r="BE18" s="193"/>
    </row>
    <row r="19" spans="1:57" ht="35.1" customHeight="1" thickBot="1" x14ac:dyDescent="0.3">
      <c r="A19" s="237" t="s">
        <v>163</v>
      </c>
      <c r="B19" s="242">
        <f t="shared" si="4"/>
        <v>84</v>
      </c>
      <c r="C19" s="243">
        <f t="shared" si="5"/>
        <v>48</v>
      </c>
      <c r="D19" s="182">
        <v>3</v>
      </c>
      <c r="E19" s="238">
        <v>3</v>
      </c>
      <c r="F19" s="184">
        <v>3</v>
      </c>
      <c r="G19" s="184">
        <v>3</v>
      </c>
      <c r="H19" s="184">
        <v>3</v>
      </c>
      <c r="I19" s="184">
        <v>3</v>
      </c>
      <c r="J19" s="184">
        <v>3</v>
      </c>
      <c r="K19" s="184">
        <v>3</v>
      </c>
      <c r="L19" s="184">
        <v>3</v>
      </c>
      <c r="M19" s="184">
        <v>3</v>
      </c>
      <c r="N19" s="184">
        <v>3</v>
      </c>
      <c r="O19" s="238">
        <v>3</v>
      </c>
      <c r="P19" s="238">
        <v>3</v>
      </c>
      <c r="Q19" s="238">
        <v>3</v>
      </c>
      <c r="R19" s="493"/>
      <c r="S19" s="493"/>
      <c r="T19" s="238">
        <v>3</v>
      </c>
      <c r="U19" s="238">
        <v>3</v>
      </c>
      <c r="V19" s="485"/>
      <c r="W19" s="186"/>
      <c r="X19" s="186"/>
      <c r="Y19" s="182">
        <v>2</v>
      </c>
      <c r="Z19" s="238">
        <v>2</v>
      </c>
      <c r="AA19" s="184">
        <v>2</v>
      </c>
      <c r="AB19" s="184">
        <v>2</v>
      </c>
      <c r="AC19" s="184">
        <v>2</v>
      </c>
      <c r="AD19" s="184">
        <v>2</v>
      </c>
      <c r="AE19" s="184">
        <v>2</v>
      </c>
      <c r="AF19" s="184">
        <v>2</v>
      </c>
      <c r="AG19" s="184">
        <v>2</v>
      </c>
      <c r="AH19" s="184">
        <v>2</v>
      </c>
      <c r="AI19" s="184">
        <v>2</v>
      </c>
      <c r="AJ19" s="184">
        <v>2</v>
      </c>
      <c r="AK19" s="238">
        <v>2</v>
      </c>
      <c r="AL19" s="238">
        <v>2</v>
      </c>
      <c r="AM19" s="238">
        <v>2</v>
      </c>
      <c r="AN19" s="238">
        <v>2</v>
      </c>
      <c r="AO19" s="238">
        <v>2</v>
      </c>
      <c r="AP19" s="238">
        <v>2</v>
      </c>
      <c r="AQ19" s="493"/>
      <c r="AR19" s="493"/>
      <c r="AS19" s="190"/>
      <c r="AT19" s="187"/>
      <c r="AU19" s="187"/>
      <c r="AV19" s="187"/>
      <c r="AW19" s="187"/>
      <c r="AX19" s="187"/>
      <c r="AY19" s="187"/>
      <c r="AZ19" s="187"/>
      <c r="BA19" s="187"/>
      <c r="BB19" s="187"/>
      <c r="BC19" s="191"/>
      <c r="BD19" s="192">
        <f t="shared" si="3"/>
        <v>36</v>
      </c>
      <c r="BE19" s="193"/>
    </row>
    <row r="20" spans="1:57" ht="35.1" customHeight="1" thickBot="1" x14ac:dyDescent="0.3">
      <c r="A20" s="237" t="s">
        <v>428</v>
      </c>
      <c r="B20" s="242">
        <f>SUM(D20:BC20)</f>
        <v>18</v>
      </c>
      <c r="C20" s="243">
        <f t="shared" si="5"/>
        <v>0</v>
      </c>
      <c r="D20" s="329">
        <v>0</v>
      </c>
      <c r="E20" s="330">
        <v>0</v>
      </c>
      <c r="F20" s="330">
        <v>0</v>
      </c>
      <c r="G20" s="330">
        <v>0</v>
      </c>
      <c r="H20" s="330">
        <v>0</v>
      </c>
      <c r="I20" s="330">
        <v>0</v>
      </c>
      <c r="J20" s="330">
        <v>0</v>
      </c>
      <c r="K20" s="330">
        <v>0</v>
      </c>
      <c r="L20" s="330">
        <v>0</v>
      </c>
      <c r="M20" s="330">
        <v>0</v>
      </c>
      <c r="N20" s="330">
        <v>0</v>
      </c>
      <c r="O20" s="330">
        <v>0</v>
      </c>
      <c r="P20" s="330">
        <v>0</v>
      </c>
      <c r="Q20" s="330">
        <v>0</v>
      </c>
      <c r="R20" s="495"/>
      <c r="S20" s="495"/>
      <c r="T20" s="330">
        <v>0</v>
      </c>
      <c r="U20" s="330">
        <v>0</v>
      </c>
      <c r="V20" s="485"/>
      <c r="W20" s="186"/>
      <c r="X20" s="186"/>
      <c r="Y20" s="240">
        <v>1</v>
      </c>
      <c r="Z20" s="240">
        <v>1</v>
      </c>
      <c r="AA20" s="240">
        <v>1</v>
      </c>
      <c r="AB20" s="240">
        <v>1</v>
      </c>
      <c r="AC20" s="240">
        <v>1</v>
      </c>
      <c r="AD20" s="240">
        <v>1</v>
      </c>
      <c r="AE20" s="240">
        <v>1</v>
      </c>
      <c r="AF20" s="240">
        <v>1</v>
      </c>
      <c r="AG20" s="330">
        <v>1</v>
      </c>
      <c r="AH20" s="330">
        <v>1</v>
      </c>
      <c r="AI20" s="330">
        <v>1</v>
      </c>
      <c r="AJ20" s="330">
        <v>1</v>
      </c>
      <c r="AK20" s="330">
        <v>1</v>
      </c>
      <c r="AL20" s="330">
        <v>1</v>
      </c>
      <c r="AM20" s="330">
        <v>1</v>
      </c>
      <c r="AN20" s="238">
        <v>1</v>
      </c>
      <c r="AO20" s="238">
        <v>1</v>
      </c>
      <c r="AP20" s="238">
        <v>1</v>
      </c>
      <c r="AQ20" s="493"/>
      <c r="AR20" s="493"/>
      <c r="AS20" s="190"/>
      <c r="AT20" s="187"/>
      <c r="AU20" s="187"/>
      <c r="AV20" s="187"/>
      <c r="AW20" s="187"/>
      <c r="AX20" s="187"/>
      <c r="AY20" s="187"/>
      <c r="AZ20" s="187"/>
      <c r="BA20" s="187"/>
      <c r="BB20" s="187"/>
      <c r="BC20" s="191"/>
      <c r="BD20" s="192">
        <f t="shared" si="3"/>
        <v>18</v>
      </c>
      <c r="BE20" s="193"/>
    </row>
    <row r="21" spans="1:57" ht="35.1" customHeight="1" thickBot="1" x14ac:dyDescent="0.3">
      <c r="A21" s="332" t="s">
        <v>69</v>
      </c>
      <c r="B21" s="242">
        <f t="shared" si="4"/>
        <v>36</v>
      </c>
      <c r="C21" s="243">
        <f>SUM(D21:V21)</f>
        <v>0</v>
      </c>
      <c r="D21" s="329">
        <v>0</v>
      </c>
      <c r="E21" s="330">
        <v>0</v>
      </c>
      <c r="F21" s="330">
        <v>0</v>
      </c>
      <c r="G21" s="330">
        <v>0</v>
      </c>
      <c r="H21" s="330">
        <v>0</v>
      </c>
      <c r="I21" s="330">
        <v>0</v>
      </c>
      <c r="J21" s="330">
        <v>0</v>
      </c>
      <c r="K21" s="330">
        <v>0</v>
      </c>
      <c r="L21" s="330">
        <v>0</v>
      </c>
      <c r="M21" s="330">
        <v>0</v>
      </c>
      <c r="N21" s="330">
        <v>0</v>
      </c>
      <c r="O21" s="330">
        <v>0</v>
      </c>
      <c r="P21" s="330">
        <v>0</v>
      </c>
      <c r="Q21" s="330">
        <v>0</v>
      </c>
      <c r="R21" s="495"/>
      <c r="S21" s="495"/>
      <c r="T21" s="330">
        <v>0</v>
      </c>
      <c r="U21" s="330">
        <v>0</v>
      </c>
      <c r="V21" s="486"/>
      <c r="W21" s="241"/>
      <c r="X21" s="241"/>
      <c r="Y21" s="182">
        <v>2</v>
      </c>
      <c r="Z21" s="238">
        <v>2</v>
      </c>
      <c r="AA21" s="184">
        <v>2</v>
      </c>
      <c r="AB21" s="184">
        <v>2</v>
      </c>
      <c r="AC21" s="184">
        <v>2</v>
      </c>
      <c r="AD21" s="184">
        <v>2</v>
      </c>
      <c r="AE21" s="184">
        <v>2</v>
      </c>
      <c r="AF21" s="184">
        <v>2</v>
      </c>
      <c r="AG21" s="184">
        <v>2</v>
      </c>
      <c r="AH21" s="184">
        <v>2</v>
      </c>
      <c r="AI21" s="184">
        <v>2</v>
      </c>
      <c r="AJ21" s="184">
        <v>2</v>
      </c>
      <c r="AK21" s="238">
        <v>2</v>
      </c>
      <c r="AL21" s="238">
        <v>2</v>
      </c>
      <c r="AM21" s="238">
        <v>2</v>
      </c>
      <c r="AN21" s="238">
        <v>2</v>
      </c>
      <c r="AO21" s="238">
        <v>2</v>
      </c>
      <c r="AP21" s="238">
        <v>2</v>
      </c>
      <c r="AQ21" s="493"/>
      <c r="AR21" s="493"/>
      <c r="AS21" s="190"/>
      <c r="AT21" s="187"/>
      <c r="AU21" s="187"/>
      <c r="AV21" s="187"/>
      <c r="AW21" s="187"/>
      <c r="AX21" s="187"/>
      <c r="AY21" s="187"/>
      <c r="AZ21" s="187"/>
      <c r="BA21" s="187"/>
      <c r="BB21" s="187"/>
      <c r="BC21" s="191"/>
      <c r="BD21" s="192">
        <f t="shared" si="3"/>
        <v>36</v>
      </c>
      <c r="BE21" s="193"/>
    </row>
    <row r="22" spans="1:57" ht="35.1" customHeight="1" thickBot="1" x14ac:dyDescent="0.3">
      <c r="A22" s="237" t="s">
        <v>429</v>
      </c>
      <c r="B22" s="242">
        <f>SUM(D22:BC22)</f>
        <v>48</v>
      </c>
      <c r="C22" s="243">
        <f>SUM(D22:V22)</f>
        <v>48</v>
      </c>
      <c r="D22" s="182">
        <v>3</v>
      </c>
      <c r="E22" s="238">
        <v>3</v>
      </c>
      <c r="F22" s="184">
        <v>3</v>
      </c>
      <c r="G22" s="184">
        <v>3</v>
      </c>
      <c r="H22" s="184">
        <v>3</v>
      </c>
      <c r="I22" s="184">
        <v>3</v>
      </c>
      <c r="J22" s="184">
        <v>3</v>
      </c>
      <c r="K22" s="184">
        <v>3</v>
      </c>
      <c r="L22" s="184">
        <v>3</v>
      </c>
      <c r="M22" s="184">
        <v>3</v>
      </c>
      <c r="N22" s="184">
        <v>3</v>
      </c>
      <c r="O22" s="238">
        <v>3</v>
      </c>
      <c r="P22" s="238">
        <v>3</v>
      </c>
      <c r="Q22" s="238">
        <v>3</v>
      </c>
      <c r="R22" s="493"/>
      <c r="S22" s="493"/>
      <c r="T22" s="238">
        <v>3</v>
      </c>
      <c r="U22" s="238">
        <v>3</v>
      </c>
      <c r="V22" s="485"/>
      <c r="W22" s="186"/>
      <c r="X22" s="186"/>
      <c r="Y22" s="474">
        <v>0</v>
      </c>
      <c r="Z22" s="240">
        <v>0</v>
      </c>
      <c r="AA22" s="240">
        <v>0</v>
      </c>
      <c r="AB22" s="240">
        <v>0</v>
      </c>
      <c r="AC22" s="240">
        <v>0</v>
      </c>
      <c r="AD22" s="240">
        <v>0</v>
      </c>
      <c r="AE22" s="240">
        <v>0</v>
      </c>
      <c r="AF22" s="240">
        <v>0</v>
      </c>
      <c r="AG22" s="240">
        <v>0</v>
      </c>
      <c r="AH22" s="240">
        <v>0</v>
      </c>
      <c r="AI22" s="240">
        <v>0</v>
      </c>
      <c r="AJ22" s="240">
        <v>0</v>
      </c>
      <c r="AK22" s="240">
        <v>0</v>
      </c>
      <c r="AL22" s="240">
        <v>0</v>
      </c>
      <c r="AM22" s="240">
        <v>0</v>
      </c>
      <c r="AN22" s="240">
        <v>0</v>
      </c>
      <c r="AO22" s="240">
        <v>0</v>
      </c>
      <c r="AP22" s="240">
        <v>0</v>
      </c>
      <c r="AQ22" s="493"/>
      <c r="AR22" s="493"/>
      <c r="AS22" s="190"/>
      <c r="AT22" s="187"/>
      <c r="AU22" s="187"/>
      <c r="AV22" s="187"/>
      <c r="AW22" s="187"/>
      <c r="AX22" s="187"/>
      <c r="AY22" s="187"/>
      <c r="AZ22" s="187"/>
      <c r="BA22" s="187"/>
      <c r="BB22" s="187"/>
      <c r="BC22" s="191"/>
      <c r="BD22" s="192">
        <v>20</v>
      </c>
      <c r="BE22" s="193"/>
    </row>
    <row r="23" spans="1:57" ht="35.1" customHeight="1" thickBot="1" x14ac:dyDescent="0.3">
      <c r="A23" s="475" t="s">
        <v>70</v>
      </c>
      <c r="B23" s="339"/>
      <c r="C23" s="340"/>
      <c r="D23" s="341"/>
      <c r="E23" s="239"/>
      <c r="F23" s="341"/>
      <c r="G23" s="239"/>
      <c r="H23" s="341"/>
      <c r="I23" s="239"/>
      <c r="J23" s="341"/>
      <c r="K23" s="239"/>
      <c r="L23" s="341"/>
      <c r="M23" s="239"/>
      <c r="N23" s="341"/>
      <c r="O23" s="341"/>
      <c r="P23" s="341"/>
      <c r="Q23" s="341"/>
      <c r="R23" s="496"/>
      <c r="S23" s="496"/>
      <c r="T23" s="239"/>
      <c r="U23" s="239"/>
      <c r="V23" s="487"/>
      <c r="W23" s="187"/>
      <c r="X23" s="187"/>
      <c r="Y23" s="474"/>
      <c r="Z23" s="240"/>
      <c r="AA23" s="240"/>
      <c r="AB23" s="240"/>
      <c r="AC23" s="240"/>
      <c r="AD23" s="240"/>
      <c r="AE23" s="240"/>
      <c r="AF23" s="240"/>
      <c r="AG23" s="240"/>
      <c r="AH23" s="240"/>
      <c r="AI23" s="240"/>
      <c r="AJ23" s="240"/>
      <c r="AK23" s="240"/>
      <c r="AL23" s="240"/>
      <c r="AM23" s="240"/>
      <c r="AN23" s="240"/>
      <c r="AO23" s="240"/>
      <c r="AP23" s="240"/>
      <c r="AQ23" s="516"/>
      <c r="AR23" s="497"/>
      <c r="AS23" s="190"/>
      <c r="AT23" s="187"/>
      <c r="AU23" s="187"/>
      <c r="AV23" s="187"/>
      <c r="AW23" s="187"/>
      <c r="AX23" s="187"/>
      <c r="AY23" s="187"/>
      <c r="AZ23" s="187"/>
      <c r="BA23" s="187"/>
      <c r="BB23" s="187"/>
      <c r="BC23" s="191"/>
      <c r="BD23" s="192">
        <v>0</v>
      </c>
      <c r="BE23" s="193"/>
    </row>
    <row r="24" spans="1:57" ht="35.1" customHeight="1" thickBot="1" x14ac:dyDescent="0.3">
      <c r="A24" s="507" t="s">
        <v>72</v>
      </c>
      <c r="B24" s="476">
        <f>SUM(D24:BC24)</f>
        <v>36</v>
      </c>
      <c r="C24" s="477">
        <v>0</v>
      </c>
      <c r="D24" s="329">
        <v>0</v>
      </c>
      <c r="E24" s="330">
        <v>0</v>
      </c>
      <c r="F24" s="330">
        <v>0</v>
      </c>
      <c r="G24" s="330">
        <v>0</v>
      </c>
      <c r="H24" s="330">
        <v>0</v>
      </c>
      <c r="I24" s="330">
        <v>0</v>
      </c>
      <c r="J24" s="330">
        <v>0</v>
      </c>
      <c r="K24" s="330">
        <v>0</v>
      </c>
      <c r="L24" s="330">
        <v>0</v>
      </c>
      <c r="M24" s="330">
        <v>0</v>
      </c>
      <c r="N24" s="330">
        <v>0</v>
      </c>
      <c r="O24" s="330">
        <v>0</v>
      </c>
      <c r="P24" s="330">
        <v>0</v>
      </c>
      <c r="Q24" s="330">
        <v>0</v>
      </c>
      <c r="R24" s="495"/>
      <c r="S24" s="495"/>
      <c r="T24" s="330">
        <v>0</v>
      </c>
      <c r="U24" s="330">
        <v>0</v>
      </c>
      <c r="V24" s="488"/>
      <c r="W24" s="336"/>
      <c r="X24" s="336"/>
      <c r="Y24" s="182">
        <v>2</v>
      </c>
      <c r="Z24" s="238">
        <v>2</v>
      </c>
      <c r="AA24" s="184">
        <v>2</v>
      </c>
      <c r="AB24" s="184">
        <v>2</v>
      </c>
      <c r="AC24" s="184">
        <v>2</v>
      </c>
      <c r="AD24" s="184">
        <v>2</v>
      </c>
      <c r="AE24" s="184">
        <v>2</v>
      </c>
      <c r="AF24" s="184">
        <v>2</v>
      </c>
      <c r="AG24" s="184">
        <v>2</v>
      </c>
      <c r="AH24" s="184">
        <v>2</v>
      </c>
      <c r="AI24" s="184">
        <v>2</v>
      </c>
      <c r="AJ24" s="184">
        <v>2</v>
      </c>
      <c r="AK24" s="238">
        <v>2</v>
      </c>
      <c r="AL24" s="238">
        <v>2</v>
      </c>
      <c r="AM24" s="238">
        <v>2</v>
      </c>
      <c r="AN24" s="238">
        <v>2</v>
      </c>
      <c r="AO24" s="238">
        <v>2</v>
      </c>
      <c r="AP24" s="238">
        <v>2</v>
      </c>
      <c r="AQ24" s="517"/>
      <c r="AR24" s="499"/>
      <c r="AS24" s="190"/>
      <c r="AT24" s="187"/>
      <c r="AU24" s="187"/>
      <c r="AV24" s="187"/>
      <c r="AW24" s="187"/>
      <c r="AX24" s="187"/>
      <c r="AY24" s="187"/>
      <c r="AZ24" s="187"/>
      <c r="BA24" s="187"/>
      <c r="BB24" s="187"/>
      <c r="BC24" s="191"/>
      <c r="BD24" s="192">
        <v>0</v>
      </c>
      <c r="BE24" s="193"/>
    </row>
    <row r="25" spans="1:57" ht="35.1" customHeight="1" thickBot="1" x14ac:dyDescent="0.3">
      <c r="A25" s="508" t="s">
        <v>171</v>
      </c>
      <c r="B25" s="242">
        <f>SUM(D25:BC25)</f>
        <v>90</v>
      </c>
      <c r="C25" s="243">
        <v>0</v>
      </c>
      <c r="D25" s="329">
        <v>0</v>
      </c>
      <c r="E25" s="330">
        <v>0</v>
      </c>
      <c r="F25" s="330">
        <v>0</v>
      </c>
      <c r="G25" s="330">
        <v>0</v>
      </c>
      <c r="H25" s="330">
        <v>0</v>
      </c>
      <c r="I25" s="330">
        <v>0</v>
      </c>
      <c r="J25" s="330">
        <v>0</v>
      </c>
      <c r="K25" s="330">
        <v>0</v>
      </c>
      <c r="L25" s="330">
        <v>0</v>
      </c>
      <c r="M25" s="330">
        <v>0</v>
      </c>
      <c r="N25" s="330">
        <v>0</v>
      </c>
      <c r="O25" s="330">
        <v>0</v>
      </c>
      <c r="P25" s="330">
        <v>0</v>
      </c>
      <c r="Q25" s="330">
        <v>0</v>
      </c>
      <c r="R25" s="495"/>
      <c r="S25" s="495"/>
      <c r="T25" s="330">
        <v>0</v>
      </c>
      <c r="U25" s="330">
        <v>0</v>
      </c>
      <c r="V25" s="486"/>
      <c r="W25" s="186"/>
      <c r="X25" s="186"/>
      <c r="Y25" s="182">
        <v>5</v>
      </c>
      <c r="Z25" s="238">
        <v>5</v>
      </c>
      <c r="AA25" s="184">
        <v>5</v>
      </c>
      <c r="AB25" s="184">
        <v>5</v>
      </c>
      <c r="AC25" s="184">
        <v>5</v>
      </c>
      <c r="AD25" s="184">
        <v>5</v>
      </c>
      <c r="AE25" s="184">
        <v>5</v>
      </c>
      <c r="AF25" s="184">
        <v>5</v>
      </c>
      <c r="AG25" s="184">
        <v>5</v>
      </c>
      <c r="AH25" s="184">
        <v>5</v>
      </c>
      <c r="AI25" s="184">
        <v>5</v>
      </c>
      <c r="AJ25" s="184">
        <v>5</v>
      </c>
      <c r="AK25" s="238">
        <v>5</v>
      </c>
      <c r="AL25" s="238">
        <v>5</v>
      </c>
      <c r="AM25" s="238">
        <v>5</v>
      </c>
      <c r="AN25" s="238">
        <v>5</v>
      </c>
      <c r="AO25" s="238">
        <v>5</v>
      </c>
      <c r="AP25" s="238">
        <v>5</v>
      </c>
      <c r="AQ25" s="493"/>
      <c r="AR25" s="497"/>
      <c r="AS25" s="190"/>
      <c r="AT25" s="187"/>
      <c r="AU25" s="187"/>
      <c r="AV25" s="187"/>
      <c r="AW25" s="187"/>
      <c r="AX25" s="187"/>
      <c r="AY25" s="187"/>
      <c r="AZ25" s="187"/>
      <c r="BA25" s="187"/>
      <c r="BB25" s="187"/>
      <c r="BC25" s="191"/>
      <c r="BD25" s="192">
        <f>SUM(Y25:AR25)</f>
        <v>90</v>
      </c>
      <c r="BE25" s="193"/>
    </row>
    <row r="26" spans="1:57" ht="35.1" customHeight="1" thickBot="1" x14ac:dyDescent="0.3">
      <c r="A26" s="509" t="s">
        <v>173</v>
      </c>
      <c r="B26" s="503"/>
      <c r="C26" s="504">
        <v>0</v>
      </c>
      <c r="D26" s="329">
        <v>0</v>
      </c>
      <c r="E26" s="330">
        <v>0</v>
      </c>
      <c r="F26" s="330">
        <v>0</v>
      </c>
      <c r="G26" s="330">
        <v>0</v>
      </c>
      <c r="H26" s="330">
        <v>0</v>
      </c>
      <c r="I26" s="330">
        <v>0</v>
      </c>
      <c r="J26" s="330">
        <v>0</v>
      </c>
      <c r="K26" s="330">
        <v>0</v>
      </c>
      <c r="L26" s="330">
        <v>0</v>
      </c>
      <c r="M26" s="330">
        <v>0</v>
      </c>
      <c r="N26" s="330">
        <v>0</v>
      </c>
      <c r="O26" s="330">
        <v>0</v>
      </c>
      <c r="P26" s="330">
        <v>0</v>
      </c>
      <c r="Q26" s="330">
        <v>0</v>
      </c>
      <c r="R26" s="495"/>
      <c r="S26" s="495"/>
      <c r="T26" s="330">
        <v>0</v>
      </c>
      <c r="U26" s="330">
        <v>0</v>
      </c>
      <c r="V26" s="486"/>
      <c r="W26" s="186"/>
      <c r="X26" s="186"/>
      <c r="Y26" s="182">
        <v>5</v>
      </c>
      <c r="Z26" s="238">
        <v>5</v>
      </c>
      <c r="AA26" s="184">
        <v>5</v>
      </c>
      <c r="AB26" s="184">
        <v>5</v>
      </c>
      <c r="AC26" s="184">
        <v>5</v>
      </c>
      <c r="AD26" s="184">
        <v>5</v>
      </c>
      <c r="AE26" s="184">
        <v>5</v>
      </c>
      <c r="AF26" s="184">
        <v>5</v>
      </c>
      <c r="AG26" s="184">
        <v>5</v>
      </c>
      <c r="AH26" s="184">
        <v>5</v>
      </c>
      <c r="AI26" s="184">
        <v>5</v>
      </c>
      <c r="AJ26" s="184">
        <v>5</v>
      </c>
      <c r="AK26" s="238">
        <v>5</v>
      </c>
      <c r="AL26" s="238">
        <v>5</v>
      </c>
      <c r="AM26" s="238">
        <v>5</v>
      </c>
      <c r="AN26" s="238">
        <v>5</v>
      </c>
      <c r="AO26" s="238">
        <v>5</v>
      </c>
      <c r="AP26" s="238">
        <v>5</v>
      </c>
      <c r="AQ26" s="493"/>
      <c r="AR26" s="497"/>
      <c r="AS26" s="190"/>
      <c r="AT26" s="187"/>
      <c r="AU26" s="187"/>
      <c r="AV26" s="187"/>
      <c r="AW26" s="187"/>
      <c r="AX26" s="187"/>
      <c r="AY26" s="187"/>
      <c r="AZ26" s="187"/>
      <c r="BA26" s="187"/>
      <c r="BB26" s="187"/>
      <c r="BC26" s="191"/>
      <c r="BD26" s="505">
        <v>90</v>
      </c>
      <c r="BE26" s="506"/>
    </row>
    <row r="27" spans="1:57" ht="35.1" customHeight="1" thickBot="1" x14ac:dyDescent="0.3">
      <c r="A27" s="509" t="s">
        <v>174</v>
      </c>
      <c r="B27" s="503"/>
      <c r="C27" s="504">
        <v>0</v>
      </c>
      <c r="D27" s="329">
        <v>0</v>
      </c>
      <c r="E27" s="330">
        <v>0</v>
      </c>
      <c r="F27" s="330">
        <v>0</v>
      </c>
      <c r="G27" s="330">
        <v>0</v>
      </c>
      <c r="H27" s="330">
        <v>0</v>
      </c>
      <c r="I27" s="330">
        <v>0</v>
      </c>
      <c r="J27" s="330">
        <v>0</v>
      </c>
      <c r="K27" s="330">
        <v>0</v>
      </c>
      <c r="L27" s="330">
        <v>0</v>
      </c>
      <c r="M27" s="330">
        <v>0</v>
      </c>
      <c r="N27" s="330">
        <v>0</v>
      </c>
      <c r="O27" s="330">
        <v>0</v>
      </c>
      <c r="P27" s="330">
        <v>0</v>
      </c>
      <c r="Q27" s="330">
        <v>0</v>
      </c>
      <c r="R27" s="495"/>
      <c r="S27" s="495"/>
      <c r="T27" s="330">
        <v>0</v>
      </c>
      <c r="U27" s="330">
        <v>0</v>
      </c>
      <c r="V27" s="486"/>
      <c r="W27" s="186"/>
      <c r="X27" s="186"/>
      <c r="Y27" s="182">
        <v>2</v>
      </c>
      <c r="Z27" s="238">
        <v>2</v>
      </c>
      <c r="AA27" s="184">
        <v>2</v>
      </c>
      <c r="AB27" s="184">
        <v>2</v>
      </c>
      <c r="AC27" s="184">
        <v>2</v>
      </c>
      <c r="AD27" s="184">
        <v>2</v>
      </c>
      <c r="AE27" s="184">
        <v>2</v>
      </c>
      <c r="AF27" s="184">
        <v>2</v>
      </c>
      <c r="AG27" s="184">
        <v>2</v>
      </c>
      <c r="AH27" s="184">
        <v>2</v>
      </c>
      <c r="AI27" s="184">
        <v>2</v>
      </c>
      <c r="AJ27" s="184">
        <v>2</v>
      </c>
      <c r="AK27" s="238">
        <v>2</v>
      </c>
      <c r="AL27" s="238">
        <v>2</v>
      </c>
      <c r="AM27" s="238">
        <v>2</v>
      </c>
      <c r="AN27" s="238">
        <v>2</v>
      </c>
      <c r="AO27" s="238">
        <v>2</v>
      </c>
      <c r="AP27" s="238">
        <v>2</v>
      </c>
      <c r="AQ27" s="493"/>
      <c r="AR27" s="497"/>
      <c r="AS27" s="190"/>
      <c r="AT27" s="187"/>
      <c r="AU27" s="187"/>
      <c r="AV27" s="187"/>
      <c r="AW27" s="187"/>
      <c r="AX27" s="187"/>
      <c r="AY27" s="187"/>
      <c r="AZ27" s="187"/>
      <c r="BA27" s="187"/>
      <c r="BB27" s="187"/>
      <c r="BC27" s="191"/>
      <c r="BD27" s="505">
        <v>36</v>
      </c>
      <c r="BE27" s="506"/>
    </row>
    <row r="28" spans="1:57" ht="35.1" customHeight="1" thickBot="1" x14ac:dyDescent="0.3">
      <c r="A28" s="508" t="s">
        <v>260</v>
      </c>
      <c r="B28" s="503"/>
      <c r="C28" s="504">
        <v>0</v>
      </c>
      <c r="D28" s="329">
        <v>0</v>
      </c>
      <c r="E28" s="330">
        <v>0</v>
      </c>
      <c r="F28" s="330">
        <v>0</v>
      </c>
      <c r="G28" s="330">
        <v>0</v>
      </c>
      <c r="H28" s="330">
        <v>0</v>
      </c>
      <c r="I28" s="330">
        <v>0</v>
      </c>
      <c r="J28" s="330">
        <v>0</v>
      </c>
      <c r="K28" s="330">
        <v>0</v>
      </c>
      <c r="L28" s="330">
        <v>0</v>
      </c>
      <c r="M28" s="330">
        <v>0</v>
      </c>
      <c r="N28" s="330">
        <v>0</v>
      </c>
      <c r="O28" s="330">
        <v>0</v>
      </c>
      <c r="P28" s="330">
        <v>0</v>
      </c>
      <c r="Q28" s="330">
        <v>0</v>
      </c>
      <c r="R28" s="495"/>
      <c r="S28" s="495"/>
      <c r="T28" s="330">
        <v>0</v>
      </c>
      <c r="U28" s="330">
        <v>0</v>
      </c>
      <c r="V28" s="486"/>
      <c r="W28" s="186"/>
      <c r="X28" s="186"/>
      <c r="Y28" s="182">
        <v>2</v>
      </c>
      <c r="Z28" s="238">
        <v>2</v>
      </c>
      <c r="AA28" s="184">
        <v>2</v>
      </c>
      <c r="AB28" s="184">
        <v>2</v>
      </c>
      <c r="AC28" s="184">
        <v>2</v>
      </c>
      <c r="AD28" s="184">
        <v>2</v>
      </c>
      <c r="AE28" s="184">
        <v>2</v>
      </c>
      <c r="AF28" s="184">
        <v>2</v>
      </c>
      <c r="AG28" s="184">
        <v>2</v>
      </c>
      <c r="AH28" s="184">
        <v>2</v>
      </c>
      <c r="AI28" s="184">
        <v>2</v>
      </c>
      <c r="AJ28" s="184">
        <v>2</v>
      </c>
      <c r="AK28" s="238">
        <v>2</v>
      </c>
      <c r="AL28" s="238">
        <v>2</v>
      </c>
      <c r="AM28" s="238">
        <v>2</v>
      </c>
      <c r="AN28" s="238">
        <v>2</v>
      </c>
      <c r="AO28" s="238">
        <v>2</v>
      </c>
      <c r="AP28" s="238">
        <v>2</v>
      </c>
      <c r="AQ28" s="498"/>
      <c r="AR28" s="497"/>
      <c r="AS28" s="190"/>
      <c r="AT28" s="187"/>
      <c r="AU28" s="187"/>
      <c r="AV28" s="187"/>
      <c r="AW28" s="187"/>
      <c r="AX28" s="187"/>
      <c r="AY28" s="187"/>
      <c r="AZ28" s="187"/>
      <c r="BA28" s="187"/>
      <c r="BB28" s="187"/>
      <c r="BC28" s="191"/>
      <c r="BD28" s="505">
        <v>36</v>
      </c>
      <c r="BE28" s="506"/>
    </row>
    <row r="29" spans="1:57" ht="35.1" customHeight="1" thickBot="1" x14ac:dyDescent="0.3">
      <c r="A29" s="510" t="s">
        <v>74</v>
      </c>
      <c r="B29" s="503"/>
      <c r="C29" s="504">
        <v>32</v>
      </c>
      <c r="D29" s="182">
        <v>2</v>
      </c>
      <c r="E29" s="238">
        <v>2</v>
      </c>
      <c r="F29" s="238">
        <v>2</v>
      </c>
      <c r="G29" s="238">
        <v>2</v>
      </c>
      <c r="H29" s="238">
        <v>2</v>
      </c>
      <c r="I29" s="238">
        <v>2</v>
      </c>
      <c r="J29" s="238">
        <v>2</v>
      </c>
      <c r="K29" s="238">
        <v>2</v>
      </c>
      <c r="L29" s="238">
        <v>2</v>
      </c>
      <c r="M29" s="238">
        <v>2</v>
      </c>
      <c r="N29" s="238">
        <v>2</v>
      </c>
      <c r="O29" s="238">
        <v>2</v>
      </c>
      <c r="P29" s="238">
        <v>2</v>
      </c>
      <c r="Q29" s="238">
        <v>2</v>
      </c>
      <c r="R29" s="493"/>
      <c r="S29" s="493"/>
      <c r="T29" s="238">
        <v>2</v>
      </c>
      <c r="U29" s="238">
        <v>2</v>
      </c>
      <c r="V29" s="486"/>
      <c r="W29" s="186"/>
      <c r="X29" s="186"/>
      <c r="Y29" s="474">
        <v>0</v>
      </c>
      <c r="Z29" s="240">
        <v>0</v>
      </c>
      <c r="AA29" s="240">
        <v>0</v>
      </c>
      <c r="AB29" s="240">
        <v>0</v>
      </c>
      <c r="AC29" s="240">
        <v>0</v>
      </c>
      <c r="AD29" s="240">
        <v>0</v>
      </c>
      <c r="AE29" s="240">
        <v>0</v>
      </c>
      <c r="AF29" s="240">
        <v>0</v>
      </c>
      <c r="AG29" s="240">
        <v>0</v>
      </c>
      <c r="AH29" s="240">
        <v>0</v>
      </c>
      <c r="AI29" s="240">
        <v>0</v>
      </c>
      <c r="AJ29" s="240">
        <v>0</v>
      </c>
      <c r="AK29" s="240">
        <v>0</v>
      </c>
      <c r="AL29" s="240">
        <v>0</v>
      </c>
      <c r="AM29" s="240">
        <v>0</v>
      </c>
      <c r="AN29" s="240">
        <v>0</v>
      </c>
      <c r="AO29" s="240">
        <v>0</v>
      </c>
      <c r="AP29" s="240">
        <v>0</v>
      </c>
      <c r="AQ29" s="493"/>
      <c r="AR29" s="497"/>
      <c r="AS29" s="190"/>
      <c r="AT29" s="187"/>
      <c r="AU29" s="187"/>
      <c r="AV29" s="187"/>
      <c r="AW29" s="187"/>
      <c r="AX29" s="187"/>
      <c r="AY29" s="187"/>
      <c r="AZ29" s="187"/>
      <c r="BA29" s="187"/>
      <c r="BB29" s="187"/>
      <c r="BC29" s="191"/>
      <c r="BD29" s="505">
        <v>0</v>
      </c>
      <c r="BE29" s="506"/>
    </row>
    <row r="30" spans="1:57" ht="35.1" customHeight="1" thickBot="1" x14ac:dyDescent="0.3">
      <c r="A30" s="511" t="s">
        <v>179</v>
      </c>
      <c r="B30" s="503"/>
      <c r="C30" s="504">
        <v>96</v>
      </c>
      <c r="D30" s="329">
        <v>6</v>
      </c>
      <c r="E30" s="330">
        <v>6</v>
      </c>
      <c r="F30" s="330">
        <v>6</v>
      </c>
      <c r="G30" s="330">
        <v>6</v>
      </c>
      <c r="H30" s="330">
        <v>6</v>
      </c>
      <c r="I30" s="330">
        <v>6</v>
      </c>
      <c r="J30" s="330">
        <v>6</v>
      </c>
      <c r="K30" s="330">
        <v>6</v>
      </c>
      <c r="L30" s="330">
        <v>6</v>
      </c>
      <c r="M30" s="330">
        <v>6</v>
      </c>
      <c r="N30" s="330">
        <v>6</v>
      </c>
      <c r="O30" s="330">
        <v>6</v>
      </c>
      <c r="P30" s="330">
        <v>6</v>
      </c>
      <c r="Q30" s="330">
        <v>6</v>
      </c>
      <c r="R30" s="495"/>
      <c r="S30" s="495"/>
      <c r="T30" s="330">
        <v>6</v>
      </c>
      <c r="U30" s="330">
        <v>6</v>
      </c>
      <c r="V30" s="486"/>
      <c r="W30" s="186"/>
      <c r="X30" s="186"/>
      <c r="Y30" s="474">
        <v>0</v>
      </c>
      <c r="Z30" s="240">
        <v>0</v>
      </c>
      <c r="AA30" s="240">
        <v>0</v>
      </c>
      <c r="AB30" s="240">
        <v>0</v>
      </c>
      <c r="AC30" s="240">
        <v>0</v>
      </c>
      <c r="AD30" s="240">
        <v>0</v>
      </c>
      <c r="AE30" s="240">
        <v>0</v>
      </c>
      <c r="AF30" s="240">
        <v>0</v>
      </c>
      <c r="AG30" s="240">
        <v>0</v>
      </c>
      <c r="AH30" s="240">
        <v>0</v>
      </c>
      <c r="AI30" s="240">
        <v>0</v>
      </c>
      <c r="AJ30" s="240">
        <v>0</v>
      </c>
      <c r="AK30" s="240">
        <v>0</v>
      </c>
      <c r="AL30" s="240">
        <v>0</v>
      </c>
      <c r="AM30" s="240">
        <v>0</v>
      </c>
      <c r="AN30" s="240">
        <v>0</v>
      </c>
      <c r="AO30" s="240">
        <v>0</v>
      </c>
      <c r="AP30" s="240">
        <v>0</v>
      </c>
      <c r="AQ30" s="493"/>
      <c r="AR30" s="497"/>
      <c r="AS30" s="190"/>
      <c r="AT30" s="187"/>
      <c r="AU30" s="187"/>
      <c r="AV30" s="187"/>
      <c r="AW30" s="187"/>
      <c r="AX30" s="187"/>
      <c r="AY30" s="187"/>
      <c r="AZ30" s="187"/>
      <c r="BA30" s="187"/>
      <c r="BB30" s="187"/>
      <c r="BC30" s="191"/>
      <c r="BD30" s="505">
        <v>0</v>
      </c>
      <c r="BE30" s="506"/>
    </row>
    <row r="31" spans="1:57" ht="35.1" customHeight="1" thickBot="1" x14ac:dyDescent="0.3">
      <c r="A31" s="512" t="s">
        <v>182</v>
      </c>
      <c r="B31" s="503"/>
      <c r="C31" s="504">
        <f>SUM(D31:U31)</f>
        <v>88</v>
      </c>
      <c r="D31" s="329">
        <v>6</v>
      </c>
      <c r="E31" s="330">
        <v>6</v>
      </c>
      <c r="F31" s="330">
        <v>6</v>
      </c>
      <c r="G31" s="330">
        <v>6</v>
      </c>
      <c r="H31" s="330">
        <v>6</v>
      </c>
      <c r="I31" s="330">
        <v>6</v>
      </c>
      <c r="J31" s="330">
        <v>6</v>
      </c>
      <c r="K31" s="330">
        <v>6</v>
      </c>
      <c r="L31" s="330">
        <v>5</v>
      </c>
      <c r="M31" s="330">
        <v>5</v>
      </c>
      <c r="N31" s="330">
        <v>5</v>
      </c>
      <c r="O31" s="330">
        <v>5</v>
      </c>
      <c r="P31" s="330">
        <v>5</v>
      </c>
      <c r="Q31" s="330">
        <v>5</v>
      </c>
      <c r="R31" s="495"/>
      <c r="S31" s="495"/>
      <c r="T31" s="330">
        <v>5</v>
      </c>
      <c r="U31" s="330">
        <v>5</v>
      </c>
      <c r="V31" s="486"/>
      <c r="W31" s="186"/>
      <c r="X31" s="186"/>
      <c r="Y31" s="474">
        <v>0</v>
      </c>
      <c r="Z31" s="240">
        <v>0</v>
      </c>
      <c r="AA31" s="240">
        <v>0</v>
      </c>
      <c r="AB31" s="240">
        <v>0</v>
      </c>
      <c r="AC31" s="240">
        <v>0</v>
      </c>
      <c r="AD31" s="240">
        <v>0</v>
      </c>
      <c r="AE31" s="240">
        <v>0</v>
      </c>
      <c r="AF31" s="240">
        <v>0</v>
      </c>
      <c r="AG31" s="240">
        <v>0</v>
      </c>
      <c r="AH31" s="240">
        <v>0</v>
      </c>
      <c r="AI31" s="240">
        <v>0</v>
      </c>
      <c r="AJ31" s="240">
        <v>0</v>
      </c>
      <c r="AK31" s="240">
        <v>0</v>
      </c>
      <c r="AL31" s="240">
        <v>0</v>
      </c>
      <c r="AM31" s="240">
        <v>0</v>
      </c>
      <c r="AN31" s="240">
        <v>0</v>
      </c>
      <c r="AO31" s="240">
        <v>0</v>
      </c>
      <c r="AP31" s="240">
        <v>0</v>
      </c>
      <c r="AQ31" s="493"/>
      <c r="AR31" s="497"/>
      <c r="AS31" s="190"/>
      <c r="AT31" s="187"/>
      <c r="AU31" s="187"/>
      <c r="AV31" s="187"/>
      <c r="AW31" s="187"/>
      <c r="AX31" s="187"/>
      <c r="AY31" s="187"/>
      <c r="AZ31" s="187"/>
      <c r="BA31" s="187"/>
      <c r="BB31" s="187"/>
      <c r="BC31" s="191"/>
      <c r="BD31" s="505">
        <v>0</v>
      </c>
      <c r="BE31" s="506"/>
    </row>
    <row r="32" spans="1:57" ht="35.1" customHeight="1" thickBot="1" x14ac:dyDescent="0.3">
      <c r="A32" s="513" t="s">
        <v>184</v>
      </c>
      <c r="B32" s="265">
        <f>SUM(D32:BC32)</f>
        <v>32</v>
      </c>
      <c r="C32" s="266">
        <v>32</v>
      </c>
      <c r="D32" s="182">
        <v>2</v>
      </c>
      <c r="E32" s="238">
        <v>2</v>
      </c>
      <c r="F32" s="238">
        <v>2</v>
      </c>
      <c r="G32" s="238">
        <v>2</v>
      </c>
      <c r="H32" s="238">
        <v>2</v>
      </c>
      <c r="I32" s="238">
        <v>2</v>
      </c>
      <c r="J32" s="238">
        <v>2</v>
      </c>
      <c r="K32" s="238">
        <v>2</v>
      </c>
      <c r="L32" s="238">
        <v>2</v>
      </c>
      <c r="M32" s="238">
        <v>2</v>
      </c>
      <c r="N32" s="238">
        <v>2</v>
      </c>
      <c r="O32" s="238">
        <v>2</v>
      </c>
      <c r="P32" s="238">
        <v>2</v>
      </c>
      <c r="Q32" s="238">
        <v>2</v>
      </c>
      <c r="R32" s="493"/>
      <c r="S32" s="493"/>
      <c r="T32" s="238">
        <v>2</v>
      </c>
      <c r="U32" s="238">
        <v>2</v>
      </c>
      <c r="V32" s="489"/>
      <c r="W32" s="187"/>
      <c r="X32" s="187"/>
      <c r="Y32" s="474">
        <v>0</v>
      </c>
      <c r="Z32" s="240">
        <v>0</v>
      </c>
      <c r="AA32" s="240">
        <v>0</v>
      </c>
      <c r="AB32" s="240">
        <v>0</v>
      </c>
      <c r="AC32" s="240">
        <v>0</v>
      </c>
      <c r="AD32" s="240">
        <v>0</v>
      </c>
      <c r="AE32" s="240">
        <v>0</v>
      </c>
      <c r="AF32" s="240">
        <v>0</v>
      </c>
      <c r="AG32" s="240">
        <v>0</v>
      </c>
      <c r="AH32" s="240">
        <v>0</v>
      </c>
      <c r="AI32" s="240">
        <v>0</v>
      </c>
      <c r="AJ32" s="240">
        <v>0</v>
      </c>
      <c r="AK32" s="240">
        <v>0</v>
      </c>
      <c r="AL32" s="240">
        <v>0</v>
      </c>
      <c r="AM32" s="240">
        <v>0</v>
      </c>
      <c r="AN32" s="240">
        <v>0</v>
      </c>
      <c r="AO32" s="240">
        <v>0</v>
      </c>
      <c r="AP32" s="240">
        <v>0</v>
      </c>
      <c r="AQ32" s="497"/>
      <c r="AR32" s="497"/>
      <c r="AS32" s="190"/>
      <c r="AT32" s="187"/>
      <c r="AU32" s="187"/>
      <c r="AV32" s="187"/>
      <c r="AW32" s="187"/>
      <c r="AX32" s="187"/>
      <c r="AY32" s="187"/>
      <c r="AZ32" s="187"/>
      <c r="BA32" s="187"/>
      <c r="BB32" s="187"/>
      <c r="BC32" s="191"/>
      <c r="BD32" s="342">
        <f>SUM(Y32:BC32)</f>
        <v>0</v>
      </c>
      <c r="BE32" s="343"/>
    </row>
    <row r="33" spans="1:58" ht="35.1" customHeight="1" thickTop="1" x14ac:dyDescent="0.25">
      <c r="A33" s="324"/>
      <c r="B33" s="261"/>
      <c r="C33" s="262"/>
      <c r="D33" s="263"/>
      <c r="E33" s="263"/>
      <c r="F33" s="263"/>
      <c r="G33" s="263"/>
      <c r="H33" s="263"/>
      <c r="I33" s="263"/>
      <c r="J33" s="263"/>
      <c r="K33" s="263"/>
      <c r="L33" s="263"/>
      <c r="M33" s="263"/>
      <c r="N33" s="263"/>
      <c r="O33" s="263"/>
      <c r="P33" s="263"/>
      <c r="Q33" s="263"/>
      <c r="R33" s="263"/>
      <c r="S33" s="263"/>
      <c r="T33" s="263"/>
      <c r="U33" s="263"/>
      <c r="V33" s="263"/>
      <c r="W33" s="230"/>
      <c r="X33" s="230"/>
      <c r="Y33" s="263"/>
      <c r="Z33" s="263"/>
      <c r="AA33" s="263"/>
      <c r="AB33" s="263"/>
      <c r="AC33" s="263"/>
      <c r="AD33" s="263"/>
      <c r="AE33" s="263"/>
      <c r="AF33" s="263"/>
      <c r="AG33" s="263"/>
      <c r="AH33" s="263"/>
      <c r="AI33" s="263"/>
      <c r="AJ33" s="263"/>
      <c r="AK33" s="263"/>
      <c r="AL33" s="263"/>
      <c r="AM33" s="263"/>
      <c r="AN33" s="263"/>
      <c r="AO33" s="263" t="s">
        <v>248</v>
      </c>
      <c r="AP33" s="263"/>
      <c r="AQ33" s="263"/>
      <c r="AR33" s="230"/>
      <c r="AS33" s="230"/>
      <c r="AT33" s="230"/>
      <c r="AU33" s="230"/>
      <c r="AV33" s="230"/>
      <c r="AW33" s="230"/>
      <c r="AX33" s="230"/>
      <c r="AY33" s="230"/>
      <c r="AZ33" s="230"/>
      <c r="BA33" s="230"/>
      <c r="BB33" s="230"/>
      <c r="BC33" s="230"/>
      <c r="BD33" s="327"/>
      <c r="BE33" s="328"/>
    </row>
    <row r="34" spans="1:58" ht="35.1" customHeight="1" x14ac:dyDescent="0.3">
      <c r="A34" s="324"/>
      <c r="B34" s="261"/>
      <c r="C34" s="262"/>
      <c r="D34" s="263"/>
      <c r="E34" s="263"/>
      <c r="F34" s="263"/>
      <c r="G34" s="263"/>
      <c r="H34" s="263"/>
      <c r="I34" s="263"/>
      <c r="J34" s="194"/>
      <c r="K34" s="514" t="s">
        <v>433</v>
      </c>
      <c r="L34" s="514"/>
      <c r="M34" s="514"/>
      <c r="N34" s="263"/>
      <c r="O34" s="489"/>
      <c r="P34" s="514" t="s">
        <v>431</v>
      </c>
      <c r="Q34" s="263"/>
      <c r="R34" s="263"/>
      <c r="S34" s="495"/>
      <c r="T34" s="514" t="s">
        <v>432</v>
      </c>
      <c r="U34" s="263"/>
      <c r="V34" s="263"/>
      <c r="W34" s="230"/>
      <c r="X34" s="230"/>
      <c r="Y34" s="263"/>
      <c r="Z34" s="263"/>
      <c r="AA34" s="230"/>
      <c r="AB34" s="230"/>
      <c r="AC34" s="230"/>
      <c r="AD34" s="230"/>
      <c r="AE34" s="230"/>
      <c r="AF34" s="230"/>
      <c r="AG34" s="230"/>
      <c r="AH34" s="230"/>
      <c r="AI34" s="230"/>
      <c r="AJ34" s="230"/>
      <c r="AK34" s="263"/>
      <c r="AL34" s="263"/>
      <c r="AM34" s="263"/>
      <c r="AN34" s="263"/>
      <c r="AO34" s="263"/>
      <c r="AP34" s="263"/>
      <c r="AQ34" s="263"/>
      <c r="AR34" s="230"/>
      <c r="AS34" s="230"/>
      <c r="AT34" s="230"/>
      <c r="AU34" s="230"/>
      <c r="AV34" s="230"/>
      <c r="AW34" s="230"/>
      <c r="AX34" s="230"/>
      <c r="AY34" s="230"/>
      <c r="AZ34" s="230"/>
      <c r="BA34" s="230"/>
      <c r="BB34" s="230"/>
      <c r="BC34" s="230"/>
      <c r="BD34" s="269"/>
      <c r="BE34" s="270"/>
      <c r="BF34" s="271"/>
    </row>
    <row r="35" spans="1:58" ht="35.1" customHeight="1" x14ac:dyDescent="0.25">
      <c r="A35" s="324"/>
      <c r="B35" s="226"/>
      <c r="C35" s="227"/>
      <c r="V35" s="267"/>
      <c r="W35" s="229"/>
      <c r="X35" s="229"/>
      <c r="Y35" s="228"/>
      <c r="Z35" s="228"/>
      <c r="AA35" s="229"/>
      <c r="AB35" s="229"/>
      <c r="AC35" s="229"/>
      <c r="AD35" s="229"/>
      <c r="AE35" s="229"/>
      <c r="AF35" s="229"/>
      <c r="AG35" s="229"/>
      <c r="AH35" s="229"/>
      <c r="AI35" s="229"/>
      <c r="AJ35" s="229"/>
      <c r="AK35" s="228"/>
      <c r="AL35" s="228"/>
      <c r="AM35" s="228"/>
      <c r="AN35" s="228"/>
      <c r="AO35" s="228"/>
      <c r="AP35" s="228"/>
      <c r="AQ35" s="228"/>
      <c r="AR35" s="230"/>
      <c r="AS35" s="230"/>
      <c r="AT35" s="230"/>
      <c r="AU35" s="230"/>
      <c r="AV35" s="230"/>
      <c r="AW35" s="230"/>
      <c r="AX35" s="230"/>
      <c r="AY35" s="230"/>
      <c r="AZ35" s="230"/>
      <c r="BA35" s="230"/>
      <c r="BB35" s="230"/>
      <c r="BC35" s="230"/>
      <c r="BD35" s="269"/>
      <c r="BE35" s="270"/>
      <c r="BF35" s="271"/>
    </row>
    <row r="36" spans="1:58" ht="35.1" customHeight="1" x14ac:dyDescent="0.25">
      <c r="A36" s="324"/>
      <c r="B36" s="226"/>
      <c r="C36" s="227"/>
      <c r="D36" s="228"/>
      <c r="E36" s="228"/>
      <c r="F36" s="228"/>
      <c r="G36" s="228"/>
      <c r="H36" s="228"/>
      <c r="I36" s="228"/>
      <c r="J36" s="228"/>
      <c r="K36" s="228"/>
      <c r="L36" s="228"/>
      <c r="M36" s="228"/>
      <c r="N36" s="228"/>
      <c r="O36" s="228"/>
      <c r="P36" s="228"/>
      <c r="Q36" s="228"/>
      <c r="R36" s="228"/>
      <c r="S36" s="228"/>
      <c r="T36" s="228"/>
      <c r="U36" s="228"/>
      <c r="V36" s="228"/>
      <c r="W36" s="229"/>
      <c r="X36" s="229"/>
      <c r="Y36" s="228"/>
      <c r="Z36" s="228"/>
      <c r="AA36" s="229"/>
      <c r="AB36" s="229"/>
      <c r="AC36" s="229"/>
      <c r="AD36" s="229"/>
      <c r="AE36" s="229"/>
      <c r="AF36" s="229"/>
      <c r="AG36" s="229"/>
      <c r="AH36" s="229"/>
      <c r="AI36" s="229"/>
      <c r="AJ36" s="229"/>
      <c r="AK36" s="228"/>
      <c r="AL36" s="228"/>
      <c r="AM36" s="228"/>
      <c r="AN36" s="228"/>
      <c r="AO36" s="228"/>
      <c r="AP36" s="228"/>
      <c r="AQ36" s="228"/>
      <c r="AR36" s="230"/>
      <c r="AS36" s="230"/>
      <c r="AT36" s="230"/>
      <c r="AU36" s="230"/>
      <c r="AV36" s="230"/>
      <c r="AW36" s="230"/>
      <c r="AX36" s="230"/>
      <c r="AY36" s="230"/>
      <c r="AZ36" s="230"/>
      <c r="BA36" s="230"/>
      <c r="BB36" s="230"/>
      <c r="BC36" s="230"/>
      <c r="BD36" s="269"/>
      <c r="BE36" s="270"/>
      <c r="BF36" s="271"/>
    </row>
    <row r="37" spans="1:58" ht="35.1" customHeight="1" x14ac:dyDescent="0.25">
      <c r="A37" s="324"/>
      <c r="B37" s="226"/>
      <c r="C37" s="227"/>
      <c r="D37" s="228"/>
      <c r="E37" s="228"/>
      <c r="F37" s="228"/>
      <c r="G37" s="228"/>
      <c r="H37" s="228"/>
      <c r="I37" s="228"/>
      <c r="J37" s="228"/>
      <c r="K37" s="228"/>
      <c r="L37" s="228"/>
      <c r="M37" s="228"/>
      <c r="N37" s="228"/>
      <c r="O37" s="228"/>
      <c r="P37" s="228"/>
      <c r="Q37" s="228"/>
      <c r="R37" s="228"/>
      <c r="S37" s="228"/>
      <c r="T37" s="228"/>
      <c r="U37" s="228"/>
      <c r="V37" s="228"/>
      <c r="W37" s="229"/>
      <c r="X37" s="229"/>
      <c r="Y37" s="228"/>
      <c r="Z37" s="228"/>
      <c r="AA37" s="229"/>
      <c r="AB37" s="229"/>
      <c r="AC37" s="229"/>
      <c r="AD37" s="229"/>
      <c r="AE37" s="229"/>
      <c r="AF37" s="229"/>
      <c r="AG37" s="229"/>
      <c r="AH37" s="229"/>
      <c r="AI37" s="229"/>
      <c r="AJ37" s="229"/>
      <c r="AK37" s="228"/>
      <c r="AL37" s="228"/>
      <c r="AM37" s="228"/>
      <c r="AN37" s="228"/>
      <c r="AO37" s="228"/>
      <c r="AP37" s="228"/>
      <c r="AQ37" s="228"/>
      <c r="AR37" s="230"/>
      <c r="AS37" s="230"/>
      <c r="AT37" s="230"/>
      <c r="AU37" s="230"/>
      <c r="AV37" s="230"/>
      <c r="AW37" s="230"/>
      <c r="AX37" s="230"/>
      <c r="AY37" s="230"/>
      <c r="AZ37" s="230"/>
      <c r="BA37" s="230"/>
      <c r="BB37" s="230"/>
      <c r="BC37" s="230"/>
      <c r="BD37" s="269"/>
      <c r="BE37" s="270"/>
      <c r="BF37" s="271"/>
    </row>
    <row r="38" spans="1:58" ht="35.1" customHeight="1" x14ac:dyDescent="0.25">
      <c r="A38" s="268"/>
      <c r="B38" s="226"/>
      <c r="C38" s="227"/>
      <c r="D38" s="228"/>
      <c r="E38" s="228"/>
      <c r="F38" s="228"/>
      <c r="G38" s="228"/>
      <c r="H38" s="228"/>
      <c r="I38" s="228"/>
      <c r="J38" s="228"/>
      <c r="K38" s="228"/>
      <c r="L38" s="228"/>
      <c r="M38" s="228"/>
      <c r="N38" s="228"/>
      <c r="O38" s="228"/>
      <c r="P38" s="228"/>
      <c r="Q38" s="228"/>
      <c r="R38" s="228"/>
      <c r="S38" s="228"/>
      <c r="T38" s="228"/>
      <c r="U38" s="228"/>
      <c r="V38" s="228"/>
      <c r="W38" s="229"/>
      <c r="X38" s="229"/>
      <c r="Y38" s="228"/>
      <c r="Z38" s="228"/>
      <c r="AA38" s="229"/>
      <c r="AB38" s="229"/>
      <c r="AC38" s="229"/>
      <c r="AD38" s="229"/>
      <c r="AE38" s="229"/>
      <c r="AF38" s="229"/>
      <c r="AG38" s="229"/>
      <c r="AH38" s="229"/>
      <c r="AI38" s="229"/>
      <c r="AJ38" s="229"/>
      <c r="AK38" s="228"/>
      <c r="AL38" s="228"/>
      <c r="AM38" s="228"/>
      <c r="AN38" s="228"/>
      <c r="AO38" s="228"/>
      <c r="AP38" s="228"/>
      <c r="AQ38" s="228"/>
      <c r="AR38" s="230"/>
      <c r="AS38" s="230"/>
      <c r="AT38" s="230"/>
      <c r="AU38" s="230"/>
      <c r="AV38" s="230"/>
      <c r="AW38" s="230"/>
      <c r="AX38" s="230"/>
      <c r="AY38" s="230"/>
      <c r="AZ38" s="230"/>
      <c r="BA38" s="230"/>
      <c r="BB38" s="230"/>
      <c r="BC38" s="230"/>
      <c r="BD38" s="269"/>
      <c r="BE38" s="270"/>
      <c r="BF38" s="271"/>
    </row>
    <row r="39" spans="1:58" ht="35.1" customHeight="1" x14ac:dyDescent="0.25">
      <c r="A39" s="225"/>
      <c r="B39" s="226"/>
      <c r="C39" s="227"/>
      <c r="D39" s="228"/>
      <c r="E39" s="228"/>
      <c r="F39" s="228"/>
      <c r="G39" s="228"/>
      <c r="H39" s="228"/>
      <c r="I39" s="228"/>
      <c r="J39" s="228"/>
      <c r="K39" s="228"/>
      <c r="L39" s="228"/>
      <c r="M39" s="228"/>
      <c r="N39" s="228"/>
      <c r="O39" s="228"/>
      <c r="P39" s="228"/>
      <c r="Q39" s="228"/>
      <c r="R39" s="228"/>
      <c r="S39" s="228"/>
      <c r="T39" s="228"/>
      <c r="U39" s="228"/>
      <c r="V39" s="228"/>
      <c r="W39" s="229"/>
      <c r="X39" s="229"/>
      <c r="Y39" s="228"/>
      <c r="Z39" s="228"/>
      <c r="AA39" s="229"/>
      <c r="AB39" s="229"/>
      <c r="AC39" s="229"/>
      <c r="AD39" s="229"/>
      <c r="AE39" s="229"/>
      <c r="AF39" s="229"/>
      <c r="AG39" s="229"/>
      <c r="AH39" s="229"/>
      <c r="AI39" s="229"/>
      <c r="AJ39" s="229"/>
      <c r="AK39" s="228"/>
      <c r="AL39" s="228"/>
      <c r="AM39" s="228"/>
      <c r="AN39" s="228"/>
      <c r="AO39" s="228"/>
      <c r="AP39" s="228"/>
      <c r="AQ39" s="228"/>
      <c r="AR39" s="230"/>
      <c r="AS39" s="230"/>
      <c r="AT39" s="230"/>
      <c r="AU39" s="230"/>
      <c r="AV39" s="230"/>
      <c r="AW39" s="230"/>
      <c r="AX39" s="230"/>
      <c r="AY39" s="230"/>
      <c r="AZ39" s="230"/>
      <c r="BA39" s="230"/>
      <c r="BB39" s="230"/>
      <c r="BC39" s="230"/>
      <c r="BD39" s="269"/>
      <c r="BE39" s="270"/>
      <c r="BF39" s="271"/>
    </row>
    <row r="40" spans="1:58" ht="35.1" customHeight="1" x14ac:dyDescent="0.25">
      <c r="A40" s="225"/>
      <c r="B40" s="226"/>
      <c r="C40" s="227"/>
      <c r="D40" s="228"/>
      <c r="E40" s="228"/>
      <c r="F40" s="228"/>
      <c r="G40" s="228"/>
      <c r="H40" s="228"/>
      <c r="I40" s="228"/>
      <c r="J40" s="228"/>
      <c r="K40" s="228"/>
      <c r="L40" s="228"/>
      <c r="M40" s="228"/>
      <c r="N40" s="228"/>
      <c r="O40" s="228"/>
      <c r="P40" s="228"/>
      <c r="Q40" s="228"/>
      <c r="R40" s="228"/>
      <c r="S40" s="228"/>
      <c r="T40" s="228"/>
      <c r="U40" s="228"/>
      <c r="V40" s="228"/>
      <c r="W40" s="229"/>
      <c r="X40" s="229"/>
      <c r="Y40" s="228"/>
      <c r="Z40" s="228"/>
      <c r="AA40" s="229"/>
      <c r="AB40" s="229"/>
      <c r="AC40" s="229"/>
      <c r="AD40" s="229"/>
      <c r="AE40" s="229"/>
      <c r="AF40" s="229"/>
      <c r="AG40" s="229"/>
      <c r="AH40" s="229"/>
      <c r="AI40" s="229"/>
      <c r="AJ40" s="229"/>
      <c r="AK40" s="228"/>
      <c r="AL40" s="228"/>
      <c r="AM40" s="228"/>
      <c r="AN40" s="228"/>
      <c r="AO40" s="228"/>
      <c r="AP40" s="228"/>
      <c r="AQ40" s="228"/>
      <c r="AR40" s="230"/>
      <c r="AS40" s="230"/>
      <c r="AT40" s="230"/>
      <c r="AU40" s="230"/>
      <c r="AV40" s="230"/>
      <c r="AW40" s="230"/>
      <c r="AX40" s="230"/>
      <c r="AY40" s="230"/>
      <c r="AZ40" s="230"/>
      <c r="BA40" s="230"/>
      <c r="BB40" s="230"/>
      <c r="BC40" s="230"/>
      <c r="BD40" s="269"/>
      <c r="BE40" s="270"/>
      <c r="BF40" s="271"/>
    </row>
    <row r="41" spans="1:58" ht="35.1" customHeight="1" x14ac:dyDescent="0.25">
      <c r="A41" s="225"/>
      <c r="B41" s="226"/>
      <c r="C41" s="227"/>
      <c r="D41" s="228"/>
      <c r="E41" s="228"/>
      <c r="F41" s="228"/>
      <c r="G41" s="228"/>
      <c r="H41" s="228"/>
      <c r="I41" s="228"/>
      <c r="J41" s="228"/>
      <c r="K41" s="228"/>
      <c r="L41" s="228"/>
      <c r="M41" s="228"/>
      <c r="N41" s="228"/>
      <c r="O41" s="228"/>
      <c r="P41" s="228"/>
      <c r="Q41" s="228"/>
      <c r="R41" s="228"/>
      <c r="S41" s="228"/>
      <c r="T41" s="228"/>
      <c r="U41" s="228"/>
      <c r="V41" s="228"/>
      <c r="W41" s="229"/>
      <c r="X41" s="229"/>
      <c r="Y41" s="228"/>
      <c r="Z41" s="228"/>
      <c r="AA41" s="229"/>
      <c r="AB41" s="229"/>
      <c r="AC41" s="229"/>
      <c r="AD41" s="229"/>
      <c r="AE41" s="229"/>
      <c r="AF41" s="229"/>
      <c r="AG41" s="229"/>
      <c r="AH41" s="229"/>
      <c r="AI41" s="229"/>
      <c r="AJ41" s="229"/>
      <c r="AK41" s="228"/>
      <c r="AL41" s="228"/>
      <c r="AM41" s="228"/>
      <c r="AN41" s="228"/>
      <c r="AO41" s="228"/>
      <c r="AP41" s="228"/>
      <c r="AQ41" s="228"/>
      <c r="AR41" s="230"/>
      <c r="AS41" s="230"/>
      <c r="AT41" s="230"/>
      <c r="AU41" s="230"/>
      <c r="AV41" s="230"/>
      <c r="AW41" s="230"/>
      <c r="AX41" s="230"/>
      <c r="AY41" s="230"/>
      <c r="AZ41" s="230"/>
      <c r="BA41" s="230"/>
      <c r="BB41" s="230"/>
      <c r="BC41" s="230"/>
      <c r="BD41" s="269"/>
      <c r="BE41" s="270"/>
      <c r="BF41" s="271"/>
    </row>
    <row r="42" spans="1:58" ht="35.1" customHeight="1" x14ac:dyDescent="0.25">
      <c r="A42" s="225"/>
      <c r="B42" s="226"/>
      <c r="C42" s="227"/>
      <c r="D42" s="228"/>
      <c r="E42" s="228"/>
      <c r="F42" s="228"/>
      <c r="G42" s="228"/>
      <c r="H42" s="228"/>
      <c r="J42" s="650"/>
      <c r="K42" s="651"/>
      <c r="L42" s="651"/>
      <c r="M42" s="651"/>
      <c r="N42" s="651"/>
      <c r="O42" s="651"/>
      <c r="P42" s="228"/>
      <c r="Q42" s="228"/>
      <c r="R42" s="228"/>
      <c r="S42" s="228"/>
      <c r="T42" s="228"/>
      <c r="U42" s="515"/>
      <c r="V42" s="650"/>
      <c r="W42" s="651"/>
      <c r="X42" s="651"/>
      <c r="Y42" s="651"/>
      <c r="Z42" s="651"/>
      <c r="AA42" s="229"/>
      <c r="AB42" s="229"/>
      <c r="AC42" s="229"/>
      <c r="AD42" s="229"/>
      <c r="AE42" s="229"/>
      <c r="AF42" s="229"/>
      <c r="AG42" s="229"/>
      <c r="AH42" s="229"/>
      <c r="AI42" s="229"/>
      <c r="AJ42" s="229"/>
      <c r="AK42" s="228"/>
      <c r="AL42" s="228"/>
      <c r="AM42" s="228"/>
      <c r="AN42" s="228"/>
      <c r="AO42" s="228"/>
      <c r="AP42" s="228"/>
      <c r="AQ42" s="228"/>
      <c r="AR42" s="230"/>
      <c r="AS42" s="230"/>
      <c r="AT42" s="230"/>
      <c r="AU42" s="230"/>
      <c r="AV42" s="230"/>
      <c r="AW42" s="230"/>
      <c r="AX42" s="230"/>
      <c r="AY42" s="230"/>
      <c r="AZ42" s="230"/>
      <c r="BA42" s="230"/>
      <c r="BB42" s="230"/>
      <c r="BC42" s="230"/>
      <c r="BD42" s="269"/>
      <c r="BE42" s="270"/>
      <c r="BF42" s="271"/>
    </row>
    <row r="43" spans="1:58" ht="35.1" customHeight="1" x14ac:dyDescent="0.25">
      <c r="A43" s="225"/>
      <c r="B43" s="226"/>
      <c r="C43" s="227"/>
      <c r="D43" s="228"/>
      <c r="E43" s="228"/>
      <c r="F43" s="228"/>
      <c r="G43" s="228"/>
      <c r="H43" s="228"/>
      <c r="I43" s="228"/>
      <c r="J43" s="228"/>
      <c r="K43" s="228"/>
      <c r="L43" s="228"/>
      <c r="M43" s="228"/>
      <c r="N43" s="228"/>
      <c r="O43" s="228"/>
      <c r="P43" s="228"/>
      <c r="Q43" s="228"/>
      <c r="R43" s="228"/>
      <c r="S43" s="228"/>
      <c r="T43" s="228"/>
      <c r="U43" s="228"/>
      <c r="V43" s="228"/>
      <c r="W43" s="229"/>
      <c r="X43" s="229"/>
      <c r="Y43" s="228"/>
      <c r="Z43" s="228"/>
      <c r="AA43" s="229"/>
      <c r="AB43" s="229"/>
      <c r="AC43" s="229"/>
      <c r="AD43" s="229"/>
      <c r="AE43" s="229"/>
      <c r="AF43" s="229"/>
      <c r="AG43" s="229"/>
      <c r="AH43" s="229"/>
      <c r="AI43" s="229"/>
      <c r="AJ43" s="229"/>
      <c r="AK43" s="228"/>
      <c r="AL43" s="228"/>
      <c r="AM43" s="228"/>
      <c r="AN43" s="228"/>
      <c r="AO43" s="228"/>
      <c r="AP43" s="228"/>
      <c r="AQ43" s="228"/>
      <c r="AR43" s="230"/>
      <c r="AS43" s="230"/>
      <c r="AT43" s="230"/>
      <c r="AU43" s="230"/>
      <c r="AV43" s="230"/>
      <c r="AW43" s="230"/>
      <c r="AX43" s="230"/>
      <c r="AY43" s="230"/>
      <c r="AZ43" s="230"/>
      <c r="BA43" s="230"/>
      <c r="BB43" s="230"/>
      <c r="BC43" s="230"/>
      <c r="BD43" s="269"/>
      <c r="BE43" s="270"/>
      <c r="BF43" s="271"/>
    </row>
    <row r="44" spans="1:58" ht="35.1" customHeight="1" x14ac:dyDescent="0.25">
      <c r="A44" s="225"/>
      <c r="B44" s="226"/>
      <c r="C44" s="227"/>
      <c r="D44" s="228"/>
      <c r="E44" s="228"/>
      <c r="F44" s="228"/>
      <c r="G44" s="228"/>
      <c r="H44" s="228"/>
      <c r="I44" s="228"/>
      <c r="J44" s="228"/>
      <c r="K44" s="228"/>
      <c r="L44" s="228"/>
      <c r="M44" s="228"/>
      <c r="N44" s="228"/>
      <c r="O44" s="228"/>
      <c r="P44" s="228"/>
      <c r="Q44" s="228"/>
      <c r="R44" s="228"/>
      <c r="S44" s="228"/>
      <c r="T44" s="228"/>
      <c r="U44" s="228"/>
      <c r="V44" s="228"/>
      <c r="W44" s="229"/>
      <c r="X44" s="229"/>
      <c r="Y44" s="228"/>
      <c r="Z44" s="228"/>
      <c r="AA44" s="229"/>
      <c r="AB44" s="229"/>
      <c r="AC44" s="229"/>
      <c r="AD44" s="229"/>
      <c r="AE44" s="229"/>
      <c r="AF44" s="229"/>
      <c r="AG44" s="229"/>
      <c r="AH44" s="229"/>
      <c r="AI44" s="229"/>
      <c r="AJ44" s="229"/>
      <c r="AK44" s="228"/>
      <c r="AL44" s="228"/>
      <c r="AM44" s="228"/>
      <c r="AN44" s="228"/>
      <c r="AO44" s="228"/>
      <c r="AP44" s="228"/>
      <c r="AQ44" s="228"/>
      <c r="AR44" s="230"/>
      <c r="AS44" s="230"/>
      <c r="AT44" s="230"/>
      <c r="AU44" s="230"/>
      <c r="AV44" s="230"/>
      <c r="AW44" s="230"/>
      <c r="AX44" s="230"/>
      <c r="AY44" s="230"/>
      <c r="AZ44" s="230"/>
      <c r="BA44" s="230"/>
      <c r="BB44" s="230"/>
      <c r="BC44" s="230"/>
      <c r="BD44" s="269"/>
      <c r="BE44" s="270"/>
      <c r="BF44" s="271"/>
    </row>
    <row r="45" spans="1:58" ht="35.1" customHeight="1" x14ac:dyDescent="0.25">
      <c r="A45" s="225"/>
      <c r="B45" s="226"/>
      <c r="C45" s="227"/>
      <c r="D45" s="228"/>
      <c r="E45" s="228"/>
      <c r="F45" s="228"/>
      <c r="G45" s="228"/>
      <c r="H45" s="228"/>
      <c r="I45" s="228"/>
      <c r="J45" s="228"/>
      <c r="K45" s="228"/>
      <c r="L45" s="228"/>
      <c r="M45" s="228"/>
      <c r="N45" s="228"/>
      <c r="O45" s="228"/>
      <c r="P45" s="228"/>
      <c r="Q45" s="228"/>
      <c r="R45" s="228"/>
      <c r="S45" s="228"/>
      <c r="T45" s="228"/>
      <c r="U45" s="228"/>
      <c r="V45" s="228"/>
      <c r="W45" s="229"/>
      <c r="X45" s="229"/>
      <c r="Y45" s="228"/>
      <c r="Z45" s="228"/>
      <c r="AA45" s="229"/>
      <c r="AB45" s="229"/>
      <c r="AC45" s="229"/>
      <c r="AD45" s="229"/>
      <c r="AE45" s="229"/>
      <c r="AF45" s="229"/>
      <c r="AG45" s="229"/>
      <c r="AH45" s="229"/>
      <c r="AI45" s="229"/>
      <c r="AJ45" s="229"/>
      <c r="AK45" s="228"/>
      <c r="AL45" s="228"/>
      <c r="AM45" s="228"/>
      <c r="AN45" s="228"/>
      <c r="AO45" s="228"/>
      <c r="AP45" s="228"/>
      <c r="AQ45" s="228"/>
      <c r="AR45" s="230"/>
      <c r="AS45" s="230"/>
      <c r="AT45" s="230"/>
      <c r="AU45" s="230"/>
      <c r="AV45" s="230"/>
      <c r="AW45" s="230"/>
      <c r="AX45" s="230"/>
      <c r="AY45" s="230"/>
      <c r="AZ45" s="230"/>
      <c r="BA45" s="230"/>
      <c r="BB45" s="230"/>
      <c r="BC45" s="230"/>
      <c r="BD45" s="269"/>
      <c r="BE45" s="270"/>
      <c r="BF45" s="271"/>
    </row>
    <row r="46" spans="1:58" ht="35.1" customHeight="1" x14ac:dyDescent="0.25">
      <c r="A46" s="225"/>
      <c r="B46" s="226"/>
      <c r="C46" s="227"/>
      <c r="D46" s="228"/>
      <c r="E46" s="228"/>
      <c r="F46" s="228"/>
      <c r="G46" s="228"/>
      <c r="H46" s="228"/>
      <c r="I46" s="228"/>
      <c r="J46" s="228"/>
      <c r="K46" s="228"/>
      <c r="L46" s="228"/>
      <c r="M46" s="228"/>
      <c r="N46" s="228"/>
      <c r="O46" s="228"/>
      <c r="P46" s="228"/>
      <c r="Q46" s="228"/>
      <c r="R46" s="228"/>
      <c r="S46" s="228"/>
      <c r="T46" s="228"/>
      <c r="U46" s="228"/>
      <c r="V46" s="228"/>
      <c r="W46" s="229"/>
      <c r="X46" s="229"/>
      <c r="Y46" s="228"/>
      <c r="Z46" s="228"/>
      <c r="AA46" s="229"/>
      <c r="AB46" s="229"/>
      <c r="AC46" s="229"/>
      <c r="AD46" s="229"/>
      <c r="AE46" s="229"/>
      <c r="AF46" s="229"/>
      <c r="AG46" s="229"/>
      <c r="AH46" s="229"/>
      <c r="AI46" s="229"/>
      <c r="AJ46" s="229"/>
      <c r="AK46" s="228"/>
      <c r="AL46" s="228"/>
      <c r="AM46" s="228"/>
      <c r="AN46" s="228"/>
      <c r="AO46" s="228"/>
      <c r="AP46" s="228"/>
      <c r="AQ46" s="228"/>
      <c r="AR46" s="230"/>
      <c r="AS46" s="230"/>
      <c r="AT46" s="230"/>
      <c r="AU46" s="230"/>
      <c r="AV46" s="230"/>
      <c r="AW46" s="230"/>
      <c r="AX46" s="230"/>
      <c r="AY46" s="230"/>
      <c r="AZ46" s="230"/>
      <c r="BA46" s="230"/>
      <c r="BB46" s="230"/>
      <c r="BC46" s="230"/>
      <c r="BD46" s="269"/>
      <c r="BE46" s="270"/>
      <c r="BF46" s="271"/>
    </row>
    <row r="47" spans="1:58" ht="35.1" customHeight="1" x14ac:dyDescent="0.25">
      <c r="A47" s="225"/>
      <c r="B47" s="226"/>
      <c r="C47" s="227"/>
      <c r="D47" s="228"/>
      <c r="E47" s="228"/>
      <c r="F47" s="228"/>
      <c r="G47" s="228"/>
      <c r="H47" s="228"/>
      <c r="I47" s="228"/>
      <c r="J47" s="228"/>
      <c r="K47" s="228"/>
      <c r="L47" s="228"/>
      <c r="M47" s="228"/>
      <c r="N47" s="228"/>
      <c r="O47" s="228"/>
      <c r="P47" s="228"/>
      <c r="Q47" s="228"/>
      <c r="R47" s="228"/>
      <c r="S47" s="228"/>
      <c r="T47" s="228"/>
      <c r="U47" s="228"/>
      <c r="V47" s="228"/>
      <c r="W47" s="229"/>
      <c r="X47" s="229"/>
      <c r="Y47" s="228"/>
      <c r="Z47" s="228"/>
      <c r="AA47" s="229"/>
      <c r="AB47" s="229"/>
      <c r="AC47" s="229"/>
      <c r="AD47" s="229"/>
      <c r="AE47" s="229"/>
      <c r="AF47" s="229"/>
      <c r="AG47" s="229"/>
      <c r="AH47" s="229"/>
      <c r="AI47" s="229"/>
      <c r="AJ47" s="229"/>
      <c r="AK47" s="228"/>
      <c r="AL47" s="228"/>
      <c r="AM47" s="228"/>
      <c r="AN47" s="228"/>
      <c r="AO47" s="228"/>
      <c r="AP47" s="228"/>
      <c r="AQ47" s="228"/>
      <c r="AR47" s="230"/>
      <c r="AS47" s="230"/>
      <c r="AT47" s="230"/>
      <c r="AU47" s="230"/>
      <c r="AV47" s="230"/>
      <c r="AW47" s="230"/>
      <c r="AX47" s="230"/>
      <c r="AY47" s="230"/>
      <c r="AZ47" s="230"/>
      <c r="BA47" s="230"/>
      <c r="BB47" s="230"/>
      <c r="BC47" s="230"/>
      <c r="BD47" s="269"/>
      <c r="BE47" s="270"/>
      <c r="BF47" s="271"/>
    </row>
    <row r="48" spans="1:58" ht="35.1" customHeight="1" x14ac:dyDescent="0.25">
      <c r="A48" s="225"/>
      <c r="B48" s="226"/>
      <c r="C48" s="227"/>
      <c r="D48" s="228"/>
      <c r="E48" s="228"/>
      <c r="F48" s="228"/>
      <c r="G48" s="228"/>
      <c r="H48" s="228"/>
      <c r="I48" s="228"/>
      <c r="J48" s="228"/>
      <c r="K48" s="228"/>
      <c r="L48" s="228"/>
      <c r="M48" s="228"/>
      <c r="N48" s="228"/>
      <c r="O48" s="228"/>
      <c r="P48" s="228"/>
      <c r="Q48" s="228"/>
      <c r="R48" s="228"/>
      <c r="S48" s="228"/>
      <c r="T48" s="228"/>
      <c r="U48" s="228"/>
      <c r="V48" s="228"/>
      <c r="W48" s="229"/>
      <c r="X48" s="229"/>
      <c r="Y48" s="228"/>
      <c r="Z48" s="228"/>
      <c r="AA48" s="229"/>
      <c r="AB48" s="229"/>
      <c r="AC48" s="229"/>
      <c r="AD48" s="229"/>
      <c r="AE48" s="229"/>
      <c r="AF48" s="229"/>
      <c r="AG48" s="229"/>
      <c r="AH48" s="229"/>
      <c r="AI48" s="229"/>
      <c r="AJ48" s="229"/>
      <c r="AK48" s="228"/>
      <c r="AL48" s="228"/>
      <c r="AM48" s="228"/>
      <c r="AN48" s="228"/>
      <c r="AO48" s="228"/>
      <c r="AP48" s="228"/>
      <c r="AQ48" s="228"/>
      <c r="AR48" s="230"/>
      <c r="AS48" s="230"/>
      <c r="AT48" s="230"/>
      <c r="AU48" s="230"/>
      <c r="AV48" s="230"/>
      <c r="AW48" s="230"/>
      <c r="AX48" s="230"/>
      <c r="AY48" s="230"/>
      <c r="AZ48" s="230"/>
      <c r="BA48" s="230"/>
      <c r="BB48" s="230"/>
      <c r="BC48" s="230"/>
      <c r="BD48" s="269"/>
      <c r="BE48" s="270"/>
      <c r="BF48" s="271"/>
    </row>
    <row r="49" spans="1:58" ht="35.1" customHeight="1" x14ac:dyDescent="0.25">
      <c r="A49" s="225"/>
      <c r="B49" s="233"/>
      <c r="C49" s="234"/>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30"/>
      <c r="AS49" s="230"/>
      <c r="AT49" s="230"/>
      <c r="AU49" s="230"/>
      <c r="AV49" s="230"/>
      <c r="AW49" s="230"/>
      <c r="AX49" s="230"/>
      <c r="AY49" s="230"/>
      <c r="AZ49" s="230"/>
      <c r="BA49" s="230"/>
      <c r="BB49" s="230"/>
      <c r="BC49" s="230"/>
      <c r="BD49" s="269"/>
      <c r="BE49" s="270"/>
      <c r="BF49" s="271"/>
    </row>
    <row r="50" spans="1:58" ht="35.1" customHeight="1" x14ac:dyDescent="0.25">
      <c r="A50" s="225"/>
      <c r="B50" s="233"/>
      <c r="C50" s="234"/>
      <c r="D50" s="229"/>
      <c r="E50" s="229"/>
      <c r="F50" s="229"/>
      <c r="G50" s="229"/>
      <c r="H50" s="229"/>
      <c r="I50" s="229"/>
      <c r="J50" s="229"/>
      <c r="K50" s="229"/>
      <c r="L50" s="229"/>
      <c r="M50" s="229"/>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29"/>
      <c r="AN50" s="229"/>
      <c r="AO50" s="229"/>
      <c r="AP50" s="229"/>
      <c r="AQ50" s="229"/>
      <c r="AR50" s="230"/>
      <c r="AS50" s="230"/>
      <c r="AT50" s="230"/>
      <c r="AU50" s="230"/>
      <c r="AV50" s="230"/>
      <c r="AW50" s="230"/>
      <c r="AX50" s="230"/>
      <c r="AY50" s="230"/>
      <c r="AZ50" s="230"/>
      <c r="BA50" s="230"/>
      <c r="BB50" s="230"/>
      <c r="BC50" s="230"/>
      <c r="BD50" s="269"/>
      <c r="BE50" s="270"/>
      <c r="BF50" s="271"/>
    </row>
    <row r="51" spans="1:58" ht="35.1" customHeight="1" x14ac:dyDescent="0.25">
      <c r="A51" s="225"/>
      <c r="B51" s="233"/>
      <c r="C51" s="234"/>
      <c r="D51" s="229"/>
      <c r="E51" s="229"/>
      <c r="F51" s="229"/>
      <c r="G51" s="229"/>
      <c r="H51" s="229"/>
      <c r="I51" s="229"/>
      <c r="J51" s="229"/>
      <c r="K51" s="229"/>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29"/>
      <c r="AJ51" s="229"/>
      <c r="AK51" s="229"/>
      <c r="AL51" s="229"/>
      <c r="AM51" s="229"/>
      <c r="AN51" s="229"/>
      <c r="AO51" s="229"/>
      <c r="AP51" s="229"/>
      <c r="AQ51" s="229"/>
      <c r="AR51" s="230"/>
      <c r="AS51" s="230"/>
      <c r="AT51" s="230"/>
      <c r="AU51" s="230"/>
      <c r="AV51" s="230"/>
      <c r="AW51" s="230"/>
      <c r="AX51" s="230"/>
      <c r="AY51" s="230"/>
      <c r="AZ51" s="230"/>
      <c r="BA51" s="230"/>
      <c r="BB51" s="230"/>
      <c r="BC51" s="230"/>
      <c r="BD51" s="269"/>
      <c r="BE51" s="270"/>
      <c r="BF51" s="271"/>
    </row>
    <row r="52" spans="1:58" ht="35.1" customHeight="1" x14ac:dyDescent="0.25">
      <c r="A52" s="225"/>
      <c r="B52" s="233"/>
      <c r="C52" s="234"/>
      <c r="D52" s="229"/>
      <c r="E52" s="229"/>
      <c r="F52" s="229"/>
      <c r="G52" s="229"/>
      <c r="H52" s="229"/>
      <c r="I52" s="229"/>
      <c r="J52" s="229"/>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29"/>
      <c r="AL52" s="229"/>
      <c r="AM52" s="229"/>
      <c r="AN52" s="229"/>
      <c r="AO52" s="229"/>
      <c r="AP52" s="229"/>
      <c r="AQ52" s="229"/>
      <c r="AR52" s="230"/>
      <c r="AS52" s="230"/>
      <c r="AT52" s="230"/>
      <c r="AU52" s="230"/>
      <c r="AV52" s="230"/>
      <c r="AW52" s="230"/>
      <c r="AX52" s="230"/>
      <c r="AY52" s="230"/>
      <c r="AZ52" s="230"/>
      <c r="BA52" s="230"/>
      <c r="BB52" s="230"/>
      <c r="BC52" s="230"/>
      <c r="BD52" s="269"/>
      <c r="BE52" s="270"/>
      <c r="BF52" s="271"/>
    </row>
    <row r="53" spans="1:58" ht="35.1" customHeight="1" x14ac:dyDescent="0.25">
      <c r="A53" s="272"/>
      <c r="B53" s="233"/>
      <c r="C53" s="234"/>
      <c r="D53" s="229"/>
      <c r="E53" s="229"/>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29"/>
      <c r="AD53" s="229"/>
      <c r="AE53" s="229"/>
      <c r="AF53" s="229"/>
      <c r="AG53" s="229"/>
      <c r="AH53" s="229"/>
      <c r="AI53" s="229"/>
      <c r="AJ53" s="229"/>
      <c r="AK53" s="229"/>
      <c r="AL53" s="229"/>
      <c r="AM53" s="229"/>
      <c r="AN53" s="229"/>
      <c r="AO53" s="229"/>
      <c r="AP53" s="229"/>
      <c r="AQ53" s="229"/>
      <c r="AR53" s="230"/>
      <c r="AS53" s="230"/>
      <c r="AT53" s="230"/>
      <c r="AU53" s="230"/>
      <c r="AV53" s="230"/>
      <c r="AW53" s="230"/>
      <c r="AX53" s="230"/>
      <c r="AY53" s="230"/>
      <c r="AZ53" s="230"/>
      <c r="BA53" s="230"/>
      <c r="BB53" s="230"/>
      <c r="BC53" s="230"/>
      <c r="BD53" s="269"/>
      <c r="BE53" s="270"/>
      <c r="BF53" s="271"/>
    </row>
    <row r="54" spans="1:58" ht="35.1" customHeight="1" x14ac:dyDescent="0.25">
      <c r="A54" s="232"/>
      <c r="B54" s="233"/>
      <c r="C54" s="234"/>
      <c r="D54" s="229"/>
      <c r="E54" s="229"/>
      <c r="F54" s="229"/>
      <c r="G54" s="229"/>
      <c r="H54" s="229"/>
      <c r="I54" s="229"/>
      <c r="J54" s="229"/>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229"/>
      <c r="AM54" s="229"/>
      <c r="AN54" s="229"/>
      <c r="AO54" s="229"/>
      <c r="AP54" s="229"/>
      <c r="AQ54" s="229"/>
      <c r="AR54" s="230"/>
      <c r="AS54" s="230"/>
      <c r="AT54" s="230"/>
      <c r="AU54" s="230"/>
      <c r="AV54" s="230"/>
      <c r="AW54" s="230"/>
      <c r="AX54" s="230"/>
      <c r="AY54" s="230"/>
      <c r="AZ54" s="230"/>
      <c r="BA54" s="230"/>
      <c r="BB54" s="230"/>
      <c r="BC54" s="230"/>
      <c r="BD54" s="269"/>
      <c r="BE54" s="270"/>
      <c r="BF54" s="271"/>
    </row>
    <row r="55" spans="1:58" ht="35.1" customHeight="1" x14ac:dyDescent="0.25">
      <c r="A55" s="232"/>
      <c r="B55" s="233"/>
      <c r="C55" s="234"/>
      <c r="D55" s="229"/>
      <c r="E55" s="229"/>
      <c r="F55" s="229"/>
      <c r="G55" s="229"/>
      <c r="H55" s="229"/>
      <c r="I55" s="229"/>
      <c r="J55" s="229"/>
      <c r="K55" s="229"/>
      <c r="L55" s="229"/>
      <c r="M55" s="229"/>
      <c r="N55" s="229"/>
      <c r="O55" s="229"/>
      <c r="P55" s="229"/>
      <c r="Q55" s="229"/>
      <c r="R55" s="229"/>
      <c r="S55" s="229"/>
      <c r="T55" s="229"/>
      <c r="U55" s="229"/>
      <c r="V55" s="229"/>
      <c r="W55" s="229"/>
      <c r="X55" s="229"/>
      <c r="Y55" s="229"/>
      <c r="Z55" s="229"/>
      <c r="AA55" s="229"/>
      <c r="AB55" s="229"/>
      <c r="AC55" s="229"/>
      <c r="AD55" s="229"/>
      <c r="AE55" s="229"/>
      <c r="AF55" s="229"/>
      <c r="AG55" s="229"/>
      <c r="AH55" s="229"/>
      <c r="AI55" s="229"/>
      <c r="AJ55" s="229"/>
      <c r="AK55" s="229"/>
      <c r="AL55" s="229"/>
      <c r="AM55" s="229"/>
      <c r="AN55" s="229"/>
      <c r="AO55" s="229"/>
      <c r="AP55" s="229"/>
      <c r="AQ55" s="229"/>
      <c r="AR55" s="230"/>
      <c r="AS55" s="230"/>
      <c r="AT55" s="230"/>
      <c r="AU55" s="230"/>
      <c r="AV55" s="230"/>
      <c r="AW55" s="230"/>
      <c r="AX55" s="230"/>
      <c r="AY55" s="230"/>
      <c r="AZ55" s="230"/>
      <c r="BA55" s="230"/>
      <c r="BB55" s="230"/>
      <c r="BC55" s="230"/>
      <c r="BD55" s="269"/>
      <c r="BE55" s="270"/>
      <c r="BF55" s="271"/>
    </row>
    <row r="56" spans="1:58" ht="35.1" customHeight="1" x14ac:dyDescent="0.25">
      <c r="A56" s="232"/>
      <c r="B56" s="233"/>
      <c r="C56" s="234"/>
      <c r="D56" s="229"/>
      <c r="E56" s="229"/>
      <c r="F56" s="229"/>
      <c r="G56" s="229"/>
      <c r="H56" s="229"/>
      <c r="I56" s="229"/>
      <c r="J56" s="229"/>
      <c r="K56" s="229"/>
      <c r="L56" s="229"/>
      <c r="M56" s="229"/>
      <c r="N56" s="229"/>
      <c r="O56" s="229"/>
      <c r="P56" s="229"/>
      <c r="Q56" s="229"/>
      <c r="R56" s="229"/>
      <c r="S56" s="229"/>
      <c r="T56" s="229"/>
      <c r="U56" s="229"/>
      <c r="V56" s="229"/>
      <c r="W56" s="229"/>
      <c r="X56" s="229"/>
      <c r="Y56" s="229"/>
      <c r="Z56" s="229"/>
      <c r="AA56" s="229"/>
      <c r="AB56" s="229"/>
      <c r="AC56" s="229"/>
      <c r="AD56" s="229"/>
      <c r="AE56" s="229"/>
      <c r="AF56" s="229"/>
      <c r="AG56" s="229"/>
      <c r="AH56" s="229"/>
      <c r="AI56" s="229"/>
      <c r="AJ56" s="229"/>
      <c r="AK56" s="229"/>
      <c r="AL56" s="229"/>
      <c r="AM56" s="229"/>
      <c r="AN56" s="229"/>
      <c r="AO56" s="229"/>
      <c r="AP56" s="229"/>
      <c r="AQ56" s="229"/>
      <c r="AR56" s="230"/>
      <c r="AS56" s="230"/>
      <c r="AT56" s="230"/>
      <c r="AU56" s="230"/>
      <c r="AV56" s="230"/>
      <c r="AW56" s="230"/>
      <c r="AX56" s="230"/>
      <c r="AY56" s="230"/>
      <c r="AZ56" s="230"/>
      <c r="BA56" s="230"/>
      <c r="BB56" s="230"/>
      <c r="BC56" s="230"/>
      <c r="BD56" s="269"/>
      <c r="BE56" s="270"/>
      <c r="BF56" s="271"/>
    </row>
    <row r="57" spans="1:58" ht="35.1" customHeight="1" x14ac:dyDescent="0.25">
      <c r="A57" s="232"/>
      <c r="B57" s="233"/>
      <c r="C57" s="234"/>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29"/>
      <c r="AD57" s="229"/>
      <c r="AE57" s="229"/>
      <c r="AF57" s="229"/>
      <c r="AG57" s="229"/>
      <c r="AH57" s="229"/>
      <c r="AI57" s="229"/>
      <c r="AJ57" s="229"/>
      <c r="AK57" s="229"/>
      <c r="AL57" s="229"/>
      <c r="AM57" s="229"/>
      <c r="AN57" s="229"/>
      <c r="AO57" s="229"/>
      <c r="AP57" s="229"/>
      <c r="AQ57" s="229"/>
      <c r="AR57" s="230"/>
      <c r="AS57" s="230"/>
      <c r="AT57" s="230"/>
      <c r="AU57" s="230"/>
      <c r="AV57" s="230"/>
      <c r="AW57" s="230"/>
      <c r="AX57" s="230"/>
      <c r="AY57" s="230"/>
      <c r="AZ57" s="230"/>
      <c r="BA57" s="230"/>
      <c r="BB57" s="230"/>
      <c r="BC57" s="230"/>
      <c r="BD57" s="269"/>
      <c r="BE57" s="270"/>
      <c r="BF57" s="271"/>
    </row>
    <row r="58" spans="1:58" ht="35.1" customHeight="1" x14ac:dyDescent="0.25">
      <c r="A58" s="232"/>
      <c r="B58" s="233"/>
      <c r="C58" s="234"/>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229"/>
      <c r="AJ58" s="229"/>
      <c r="AK58" s="229"/>
      <c r="AL58" s="229"/>
      <c r="AM58" s="229"/>
      <c r="AN58" s="229"/>
      <c r="AO58" s="229"/>
      <c r="AP58" s="229"/>
      <c r="AQ58" s="229"/>
      <c r="AR58" s="230"/>
      <c r="AS58" s="230"/>
      <c r="AT58" s="230"/>
      <c r="AU58" s="230"/>
      <c r="AV58" s="230"/>
      <c r="AW58" s="230"/>
      <c r="AX58" s="230"/>
      <c r="AY58" s="230"/>
      <c r="AZ58" s="230"/>
      <c r="BA58" s="230"/>
      <c r="BB58" s="230"/>
      <c r="BC58" s="230"/>
      <c r="BD58" s="269"/>
      <c r="BE58" s="270"/>
      <c r="BF58" s="271"/>
    </row>
    <row r="59" spans="1:58" ht="35.1" customHeight="1" x14ac:dyDescent="0.25">
      <c r="A59" s="232"/>
      <c r="B59" s="233"/>
      <c r="C59" s="234"/>
      <c r="D59" s="229"/>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29"/>
      <c r="AM59" s="229"/>
      <c r="AN59" s="229"/>
      <c r="AO59" s="229"/>
      <c r="AP59" s="229"/>
      <c r="AQ59" s="229"/>
      <c r="AR59" s="230"/>
      <c r="AS59" s="230"/>
      <c r="AT59" s="230"/>
      <c r="AU59" s="230"/>
      <c r="AV59" s="230"/>
      <c r="AW59" s="230"/>
      <c r="AX59" s="230"/>
      <c r="AY59" s="230"/>
      <c r="AZ59" s="230"/>
      <c r="BA59" s="230"/>
      <c r="BB59" s="230"/>
      <c r="BC59" s="230"/>
      <c r="BD59" s="269"/>
      <c r="BE59" s="270"/>
      <c r="BF59" s="271"/>
    </row>
    <row r="60" spans="1:58" ht="35.1" customHeight="1" x14ac:dyDescent="0.25">
      <c r="A60" s="232"/>
      <c r="B60" s="226"/>
      <c r="C60" s="227"/>
      <c r="D60" s="228"/>
      <c r="E60" s="228"/>
      <c r="F60" s="228"/>
      <c r="G60" s="228"/>
      <c r="H60" s="228"/>
      <c r="I60" s="228"/>
      <c r="J60" s="228"/>
      <c r="K60" s="228"/>
      <c r="L60" s="228"/>
      <c r="M60" s="228"/>
      <c r="N60" s="228"/>
      <c r="O60" s="228"/>
      <c r="P60" s="228"/>
      <c r="Q60" s="228"/>
      <c r="R60" s="228"/>
      <c r="S60" s="228"/>
      <c r="T60" s="228"/>
      <c r="U60" s="228"/>
      <c r="V60" s="228"/>
      <c r="W60" s="229"/>
      <c r="X60" s="229"/>
      <c r="Y60" s="228"/>
      <c r="Z60" s="228"/>
      <c r="AA60" s="229"/>
      <c r="AB60" s="229"/>
      <c r="AC60" s="229"/>
      <c r="AD60" s="229"/>
      <c r="AE60" s="229"/>
      <c r="AF60" s="229"/>
      <c r="AG60" s="229"/>
      <c r="AH60" s="229"/>
      <c r="AI60" s="229"/>
      <c r="AJ60" s="229"/>
      <c r="AK60" s="228"/>
      <c r="AL60" s="228"/>
      <c r="AM60" s="228"/>
      <c r="AN60" s="228"/>
      <c r="AO60" s="228"/>
      <c r="AP60" s="228"/>
      <c r="AQ60" s="228"/>
      <c r="AR60" s="230"/>
      <c r="AS60" s="230"/>
      <c r="AT60" s="230"/>
      <c r="AU60" s="230"/>
      <c r="AV60" s="230"/>
      <c r="AW60" s="230"/>
      <c r="AX60" s="230"/>
      <c r="AY60" s="230"/>
      <c r="AZ60" s="230"/>
      <c r="BA60" s="230"/>
      <c r="BB60" s="230"/>
      <c r="BC60" s="230"/>
      <c r="BD60" s="269"/>
      <c r="BE60" s="270"/>
      <c r="BF60" s="271"/>
    </row>
    <row r="61" spans="1:58" ht="35.1" customHeight="1" x14ac:dyDescent="0.25">
      <c r="A61" s="273"/>
      <c r="B61" s="226"/>
      <c r="C61" s="227"/>
      <c r="D61" s="228"/>
      <c r="E61" s="228"/>
      <c r="F61" s="228"/>
      <c r="G61" s="228"/>
      <c r="H61" s="228"/>
      <c r="I61" s="228"/>
      <c r="J61" s="228"/>
      <c r="K61" s="228"/>
      <c r="L61" s="228"/>
      <c r="M61" s="228"/>
      <c r="N61" s="228"/>
      <c r="O61" s="228"/>
      <c r="P61" s="228"/>
      <c r="Q61" s="228"/>
      <c r="R61" s="228"/>
      <c r="S61" s="228"/>
      <c r="T61" s="228"/>
      <c r="U61" s="228"/>
      <c r="V61" s="228"/>
      <c r="W61" s="229"/>
      <c r="X61" s="229"/>
      <c r="Y61" s="228"/>
      <c r="Z61" s="228"/>
      <c r="AA61" s="228"/>
      <c r="AB61" s="228"/>
      <c r="AC61" s="228"/>
      <c r="AD61" s="228"/>
      <c r="AE61" s="228"/>
      <c r="AF61" s="228"/>
      <c r="AG61" s="228"/>
      <c r="AH61" s="228"/>
      <c r="AI61" s="228"/>
      <c r="AJ61" s="228"/>
      <c r="AK61" s="228"/>
      <c r="AL61" s="228"/>
      <c r="AM61" s="228"/>
      <c r="AN61" s="228"/>
      <c r="AO61" s="228"/>
      <c r="AP61" s="228"/>
      <c r="AQ61" s="228"/>
      <c r="AR61" s="230"/>
      <c r="AS61" s="230"/>
      <c r="AT61" s="230"/>
      <c r="AU61" s="230"/>
      <c r="AV61" s="230"/>
      <c r="AW61" s="230"/>
      <c r="AX61" s="230"/>
      <c r="AY61" s="230"/>
      <c r="AZ61" s="230"/>
      <c r="BA61" s="230"/>
      <c r="BB61" s="230"/>
      <c r="BC61" s="230"/>
      <c r="BD61" s="269"/>
      <c r="BE61" s="270"/>
      <c r="BF61" s="271"/>
    </row>
    <row r="62" spans="1:58" ht="35.1" customHeight="1" x14ac:dyDescent="0.25">
      <c r="A62" s="274"/>
      <c r="B62" s="226"/>
      <c r="C62" s="227"/>
      <c r="D62" s="228"/>
      <c r="E62" s="228"/>
      <c r="F62" s="228"/>
      <c r="G62" s="228"/>
      <c r="H62" s="228"/>
      <c r="I62" s="228"/>
      <c r="J62" s="228"/>
      <c r="K62" s="228"/>
      <c r="L62" s="228"/>
      <c r="M62" s="228"/>
      <c r="N62" s="228"/>
      <c r="O62" s="228"/>
      <c r="P62" s="228"/>
      <c r="Q62" s="228"/>
      <c r="R62" s="228"/>
      <c r="S62" s="228"/>
      <c r="T62" s="228"/>
      <c r="U62" s="228"/>
      <c r="V62" s="228"/>
      <c r="W62" s="229"/>
      <c r="X62" s="229"/>
      <c r="Y62" s="228"/>
      <c r="Z62" s="228"/>
      <c r="AA62" s="228"/>
      <c r="AB62" s="228"/>
      <c r="AC62" s="228"/>
      <c r="AD62" s="228"/>
      <c r="AE62" s="228"/>
      <c r="AF62" s="228"/>
      <c r="AG62" s="228"/>
      <c r="AH62" s="228"/>
      <c r="AI62" s="228"/>
      <c r="AJ62" s="228"/>
      <c r="AK62" s="228"/>
      <c r="AL62" s="228"/>
      <c r="AM62" s="228"/>
      <c r="AN62" s="228"/>
      <c r="AO62" s="228"/>
      <c r="AP62" s="228"/>
      <c r="AQ62" s="228"/>
      <c r="AR62" s="230"/>
      <c r="AS62" s="230"/>
      <c r="AT62" s="230"/>
      <c r="AU62" s="230"/>
      <c r="AV62" s="230"/>
      <c r="AW62" s="230"/>
      <c r="AX62" s="230"/>
      <c r="AY62" s="230"/>
      <c r="AZ62" s="230"/>
      <c r="BA62" s="230"/>
      <c r="BB62" s="230"/>
      <c r="BC62" s="230"/>
      <c r="BD62" s="269"/>
      <c r="BE62" s="270"/>
      <c r="BF62" s="271"/>
    </row>
    <row r="63" spans="1:58" ht="35.1" customHeight="1" x14ac:dyDescent="0.25">
      <c r="A63" s="232"/>
      <c r="B63" s="226"/>
      <c r="C63" s="227"/>
      <c r="D63" s="228"/>
      <c r="E63" s="228"/>
      <c r="F63" s="228"/>
      <c r="G63" s="228"/>
      <c r="H63" s="228"/>
      <c r="I63" s="228"/>
      <c r="J63" s="228"/>
      <c r="K63" s="228"/>
      <c r="L63" s="228"/>
      <c r="M63" s="228"/>
      <c r="N63" s="228"/>
      <c r="O63" s="228"/>
      <c r="P63" s="228"/>
      <c r="Q63" s="228"/>
      <c r="R63" s="228"/>
      <c r="S63" s="228"/>
      <c r="T63" s="228"/>
      <c r="U63" s="228"/>
      <c r="V63" s="228"/>
      <c r="W63" s="229"/>
      <c r="X63" s="229"/>
      <c r="Y63" s="228"/>
      <c r="Z63" s="228"/>
      <c r="AA63" s="228"/>
      <c r="AB63" s="228"/>
      <c r="AC63" s="228"/>
      <c r="AD63" s="228"/>
      <c r="AE63" s="228"/>
      <c r="AF63" s="228"/>
      <c r="AG63" s="228"/>
      <c r="AH63" s="228"/>
      <c r="AI63" s="228"/>
      <c r="AJ63" s="228"/>
      <c r="AK63" s="228"/>
      <c r="AL63" s="228"/>
      <c r="AM63" s="228"/>
      <c r="AN63" s="228"/>
      <c r="AO63" s="228"/>
      <c r="AP63" s="228"/>
      <c r="AQ63" s="228"/>
      <c r="AR63" s="230"/>
      <c r="AS63" s="230"/>
      <c r="AT63" s="230"/>
      <c r="AU63" s="230"/>
      <c r="AV63" s="230"/>
      <c r="AW63" s="230"/>
      <c r="AX63" s="230"/>
      <c r="AY63" s="230"/>
      <c r="AZ63" s="230"/>
      <c r="BA63" s="230"/>
      <c r="BB63" s="230"/>
      <c r="BC63" s="230"/>
      <c r="BD63" s="269"/>
      <c r="BE63" s="270"/>
      <c r="BF63" s="271"/>
    </row>
    <row r="64" spans="1:58" ht="35.1" customHeight="1" x14ac:dyDescent="0.25">
      <c r="A64" s="225"/>
      <c r="B64" s="233"/>
      <c r="C64" s="234"/>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30"/>
      <c r="AS64" s="230"/>
      <c r="AT64" s="230"/>
      <c r="AU64" s="230"/>
      <c r="AV64" s="230"/>
      <c r="AW64" s="230"/>
      <c r="AX64" s="230"/>
      <c r="AY64" s="230"/>
      <c r="AZ64" s="230"/>
      <c r="BA64" s="230"/>
      <c r="BB64" s="230"/>
      <c r="BC64" s="230"/>
      <c r="BD64" s="269"/>
      <c r="BE64" s="270"/>
      <c r="BF64" s="271"/>
    </row>
    <row r="65" spans="1:58" ht="35.1" customHeight="1" x14ac:dyDescent="0.25">
      <c r="A65" s="225"/>
      <c r="B65" s="233"/>
      <c r="C65" s="234"/>
      <c r="D65" s="229"/>
      <c r="E65" s="229"/>
      <c r="F65" s="229"/>
      <c r="G65" s="229"/>
      <c r="H65" s="229"/>
      <c r="I65" s="229"/>
      <c r="J65" s="229"/>
      <c r="K65" s="229"/>
      <c r="L65" s="229"/>
      <c r="M65" s="229"/>
      <c r="N65" s="229"/>
      <c r="O65" s="229"/>
      <c r="P65" s="229"/>
      <c r="Q65" s="229"/>
      <c r="R65" s="229"/>
      <c r="S65" s="229"/>
      <c r="T65" s="229"/>
      <c r="U65" s="229"/>
      <c r="V65" s="229"/>
      <c r="W65" s="229"/>
      <c r="X65" s="229"/>
      <c r="Y65" s="229"/>
      <c r="Z65" s="229"/>
      <c r="AA65" s="229"/>
      <c r="AB65" s="229"/>
      <c r="AC65" s="229"/>
      <c r="AD65" s="229"/>
      <c r="AE65" s="229"/>
      <c r="AF65" s="229"/>
      <c r="AG65" s="229"/>
      <c r="AH65" s="229"/>
      <c r="AI65" s="229"/>
      <c r="AJ65" s="229"/>
      <c r="AK65" s="229"/>
      <c r="AL65" s="229"/>
      <c r="AM65" s="229"/>
      <c r="AN65" s="229"/>
      <c r="AO65" s="229"/>
      <c r="AP65" s="229"/>
      <c r="AQ65" s="229"/>
      <c r="AR65" s="230"/>
      <c r="AS65" s="230"/>
      <c r="AT65" s="230"/>
      <c r="AU65" s="230"/>
      <c r="AV65" s="230"/>
      <c r="AW65" s="230"/>
      <c r="AX65" s="230"/>
      <c r="AY65" s="230"/>
      <c r="AZ65" s="230"/>
      <c r="BA65" s="230"/>
      <c r="BB65" s="230"/>
      <c r="BC65" s="230"/>
      <c r="BD65" s="269"/>
      <c r="BE65" s="270"/>
      <c r="BF65" s="271"/>
    </row>
    <row r="66" spans="1:58" ht="35.1" customHeight="1" x14ac:dyDescent="0.25">
      <c r="A66" s="225"/>
      <c r="B66" s="226"/>
      <c r="C66" s="227"/>
      <c r="D66" s="228"/>
      <c r="E66" s="228"/>
      <c r="F66" s="228"/>
      <c r="G66" s="228"/>
      <c r="H66" s="228"/>
      <c r="I66" s="228"/>
      <c r="J66" s="228"/>
      <c r="K66" s="228"/>
      <c r="L66" s="228"/>
      <c r="M66" s="228"/>
      <c r="N66" s="228"/>
      <c r="O66" s="228"/>
      <c r="P66" s="228"/>
      <c r="Q66" s="228"/>
      <c r="R66" s="228"/>
      <c r="S66" s="228"/>
      <c r="T66" s="228"/>
      <c r="U66" s="228"/>
      <c r="V66" s="228"/>
      <c r="W66" s="229"/>
      <c r="X66" s="229"/>
      <c r="Y66" s="228"/>
      <c r="Z66" s="228"/>
      <c r="AA66" s="228"/>
      <c r="AB66" s="228"/>
      <c r="AC66" s="228"/>
      <c r="AD66" s="228"/>
      <c r="AE66" s="228"/>
      <c r="AF66" s="228"/>
      <c r="AG66" s="228"/>
      <c r="AH66" s="228"/>
      <c r="AI66" s="228"/>
      <c r="AJ66" s="228"/>
      <c r="AK66" s="228"/>
      <c r="AL66" s="228"/>
      <c r="AM66" s="228"/>
      <c r="AN66" s="228"/>
      <c r="AO66" s="228"/>
      <c r="AP66" s="228"/>
      <c r="AQ66" s="228"/>
      <c r="AR66" s="230"/>
      <c r="AS66" s="230"/>
      <c r="AT66" s="230"/>
      <c r="AU66" s="230"/>
      <c r="AV66" s="230"/>
      <c r="AW66" s="230"/>
      <c r="AX66" s="230"/>
      <c r="AY66" s="230"/>
      <c r="AZ66" s="230"/>
      <c r="BA66" s="230"/>
      <c r="BB66" s="230"/>
      <c r="BC66" s="230"/>
      <c r="BD66" s="269"/>
      <c r="BE66" s="270"/>
      <c r="BF66" s="271"/>
    </row>
    <row r="67" spans="1:58" ht="35.1" customHeight="1" x14ac:dyDescent="0.25">
      <c r="A67" s="225"/>
      <c r="B67" s="226"/>
      <c r="C67" s="227"/>
      <c r="D67" s="228"/>
      <c r="E67" s="228"/>
      <c r="F67" s="228"/>
      <c r="G67" s="228"/>
      <c r="H67" s="228"/>
      <c r="I67" s="228"/>
      <c r="J67" s="228"/>
      <c r="K67" s="228"/>
      <c r="L67" s="228"/>
      <c r="M67" s="228"/>
      <c r="N67" s="228"/>
      <c r="O67" s="228"/>
      <c r="P67" s="228"/>
      <c r="Q67" s="228"/>
      <c r="R67" s="228"/>
      <c r="S67" s="228"/>
      <c r="T67" s="228"/>
      <c r="U67" s="228"/>
      <c r="V67" s="228"/>
      <c r="W67" s="229"/>
      <c r="X67" s="229"/>
      <c r="Y67" s="228"/>
      <c r="Z67" s="228"/>
      <c r="AA67" s="228"/>
      <c r="AB67" s="228"/>
      <c r="AC67" s="228"/>
      <c r="AD67" s="228"/>
      <c r="AE67" s="228"/>
      <c r="AF67" s="228"/>
      <c r="AG67" s="228"/>
      <c r="AH67" s="228"/>
      <c r="AI67" s="228"/>
      <c r="AJ67" s="228"/>
      <c r="AK67" s="228"/>
      <c r="AL67" s="228"/>
      <c r="AM67" s="228"/>
      <c r="AN67" s="228"/>
      <c r="AO67" s="228"/>
      <c r="AP67" s="228"/>
      <c r="AQ67" s="228"/>
      <c r="AR67" s="230"/>
      <c r="AS67" s="230"/>
      <c r="AT67" s="230"/>
      <c r="AU67" s="230"/>
      <c r="AV67" s="230"/>
      <c r="AW67" s="230"/>
      <c r="AX67" s="230"/>
      <c r="AY67" s="230"/>
      <c r="AZ67" s="230"/>
      <c r="BA67" s="230"/>
      <c r="BB67" s="230"/>
      <c r="BC67" s="230"/>
      <c r="BD67" s="269"/>
      <c r="BE67" s="270"/>
      <c r="BF67" s="271"/>
    </row>
    <row r="68" spans="1:58" ht="35.1" customHeight="1" x14ac:dyDescent="0.25">
      <c r="A68" s="232"/>
      <c r="B68" s="226"/>
      <c r="C68" s="227"/>
      <c r="D68" s="228"/>
      <c r="E68" s="228"/>
      <c r="F68" s="228"/>
      <c r="G68" s="228"/>
      <c r="H68" s="228"/>
      <c r="I68" s="228"/>
      <c r="J68" s="228"/>
      <c r="K68" s="228"/>
      <c r="L68" s="228"/>
      <c r="M68" s="228"/>
      <c r="N68" s="228"/>
      <c r="O68" s="228"/>
      <c r="P68" s="228"/>
      <c r="Q68" s="228"/>
      <c r="R68" s="228"/>
      <c r="S68" s="228"/>
      <c r="T68" s="228"/>
      <c r="U68" s="228"/>
      <c r="V68" s="228"/>
      <c r="W68" s="229"/>
      <c r="X68" s="229"/>
      <c r="Y68" s="228"/>
      <c r="Z68" s="228"/>
      <c r="AA68" s="228"/>
      <c r="AB68" s="228"/>
      <c r="AC68" s="228"/>
      <c r="AD68" s="228"/>
      <c r="AE68" s="228"/>
      <c r="AF68" s="228"/>
      <c r="AG68" s="228"/>
      <c r="AH68" s="228"/>
      <c r="AI68" s="228"/>
      <c r="AJ68" s="228"/>
      <c r="AK68" s="228"/>
      <c r="AL68" s="228"/>
      <c r="AM68" s="228"/>
      <c r="AN68" s="228"/>
      <c r="AO68" s="228"/>
      <c r="AP68" s="228"/>
      <c r="AQ68" s="228"/>
      <c r="AR68" s="230"/>
      <c r="AS68" s="230"/>
      <c r="AT68" s="230"/>
      <c r="AU68" s="230"/>
      <c r="AV68" s="230"/>
      <c r="AW68" s="230"/>
      <c r="AX68" s="230"/>
      <c r="AY68" s="230"/>
      <c r="AZ68" s="230"/>
      <c r="BA68" s="230"/>
      <c r="BB68" s="230"/>
      <c r="BC68" s="230"/>
      <c r="BD68" s="269"/>
      <c r="BE68" s="270"/>
      <c r="BF68" s="271"/>
    </row>
    <row r="69" spans="1:58" ht="35.1" customHeight="1" x14ac:dyDescent="0.25">
      <c r="A69" s="232"/>
      <c r="B69" s="233"/>
      <c r="C69" s="234"/>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G69" s="229"/>
      <c r="AH69" s="229"/>
      <c r="AI69" s="229"/>
      <c r="AJ69" s="229"/>
      <c r="AK69" s="229"/>
      <c r="AL69" s="229"/>
      <c r="AM69" s="229"/>
      <c r="AN69" s="229"/>
      <c r="AO69" s="229"/>
      <c r="AP69" s="229"/>
      <c r="AQ69" s="229"/>
      <c r="AR69" s="230"/>
      <c r="AS69" s="230"/>
      <c r="AT69" s="230"/>
      <c r="AU69" s="230"/>
      <c r="AV69" s="230"/>
      <c r="AW69" s="230"/>
      <c r="AX69" s="230"/>
      <c r="AY69" s="230"/>
      <c r="AZ69" s="230"/>
      <c r="BA69" s="230"/>
      <c r="BB69" s="230"/>
      <c r="BC69" s="230"/>
      <c r="BD69" s="269"/>
      <c r="BE69" s="270"/>
      <c r="BF69" s="271"/>
    </row>
    <row r="70" spans="1:58" ht="35.1" customHeight="1" x14ac:dyDescent="0.25">
      <c r="A70" s="273"/>
      <c r="B70" s="233"/>
      <c r="C70" s="234"/>
      <c r="D70" s="229"/>
      <c r="E70" s="229"/>
      <c r="F70" s="229"/>
      <c r="G70" s="229"/>
      <c r="H70" s="229"/>
      <c r="I70" s="229"/>
      <c r="J70" s="229"/>
      <c r="K70" s="229"/>
      <c r="L70" s="229"/>
      <c r="M70" s="229"/>
      <c r="N70" s="229"/>
      <c r="O70" s="229"/>
      <c r="P70" s="229"/>
      <c r="Q70" s="229"/>
      <c r="R70" s="229"/>
      <c r="S70" s="229"/>
      <c r="T70" s="229"/>
      <c r="U70" s="229"/>
      <c r="V70" s="229"/>
      <c r="W70" s="229"/>
      <c r="X70" s="229"/>
      <c r="Y70" s="229"/>
      <c r="Z70" s="229"/>
      <c r="AA70" s="229"/>
      <c r="AB70" s="229"/>
      <c r="AC70" s="229"/>
      <c r="AD70" s="229"/>
      <c r="AE70" s="229"/>
      <c r="AF70" s="229"/>
      <c r="AG70" s="229"/>
      <c r="AH70" s="229"/>
      <c r="AI70" s="229"/>
      <c r="AJ70" s="229"/>
      <c r="AK70" s="229"/>
      <c r="AL70" s="229"/>
      <c r="AM70" s="229"/>
      <c r="AN70" s="229"/>
      <c r="AO70" s="229"/>
      <c r="AP70" s="229"/>
      <c r="AQ70" s="229"/>
      <c r="AR70" s="230"/>
      <c r="AS70" s="230"/>
      <c r="AT70" s="230"/>
      <c r="AU70" s="230"/>
      <c r="AV70" s="230"/>
      <c r="AW70" s="230"/>
      <c r="AX70" s="230"/>
      <c r="AY70" s="230"/>
      <c r="AZ70" s="230"/>
      <c r="BA70" s="230"/>
      <c r="BB70" s="230"/>
      <c r="BC70" s="230"/>
      <c r="BD70" s="269"/>
      <c r="BE70" s="270"/>
      <c r="BF70" s="271"/>
    </row>
    <row r="71" spans="1:58" ht="35.1" customHeight="1" x14ac:dyDescent="0.25">
      <c r="A71" s="231"/>
      <c r="B71" s="226"/>
      <c r="C71" s="227"/>
      <c r="D71" s="228"/>
      <c r="E71" s="228"/>
      <c r="F71" s="228"/>
      <c r="G71" s="228"/>
      <c r="H71" s="228"/>
      <c r="I71" s="228"/>
      <c r="J71" s="228"/>
      <c r="K71" s="228"/>
      <c r="L71" s="228"/>
      <c r="M71" s="228"/>
      <c r="N71" s="228"/>
      <c r="O71" s="228"/>
      <c r="P71" s="228"/>
      <c r="Q71" s="228"/>
      <c r="R71" s="228"/>
      <c r="S71" s="228"/>
      <c r="T71" s="228"/>
      <c r="U71" s="228"/>
      <c r="V71" s="228"/>
      <c r="W71" s="229"/>
      <c r="X71" s="229"/>
      <c r="Y71" s="228"/>
      <c r="Z71" s="228"/>
      <c r="AA71" s="228"/>
      <c r="AB71" s="228"/>
      <c r="AC71" s="228"/>
      <c r="AD71" s="228"/>
      <c r="AE71" s="228"/>
      <c r="AF71" s="228"/>
      <c r="AG71" s="228"/>
      <c r="AH71" s="228"/>
      <c r="AI71" s="228"/>
      <c r="AJ71" s="228"/>
      <c r="AK71" s="228"/>
      <c r="AL71" s="228"/>
      <c r="AM71" s="228"/>
      <c r="AN71" s="228"/>
      <c r="AO71" s="228"/>
      <c r="AP71" s="228"/>
      <c r="AQ71" s="228"/>
      <c r="AR71" s="230"/>
      <c r="AS71" s="230"/>
      <c r="AT71" s="230"/>
      <c r="AU71" s="230"/>
      <c r="AV71" s="230"/>
      <c r="AW71" s="230"/>
      <c r="AX71" s="230"/>
      <c r="AY71" s="230"/>
      <c r="AZ71" s="230"/>
      <c r="BA71" s="230"/>
      <c r="BB71" s="230"/>
      <c r="BC71" s="230"/>
      <c r="BD71" s="269"/>
      <c r="BE71" s="270"/>
      <c r="BF71" s="271"/>
    </row>
    <row r="72" spans="1:58" ht="35.1" customHeight="1" x14ac:dyDescent="0.25">
      <c r="A72" s="225"/>
      <c r="B72" s="226"/>
      <c r="C72" s="227"/>
      <c r="D72" s="228"/>
      <c r="E72" s="228"/>
      <c r="F72" s="228"/>
      <c r="G72" s="228"/>
      <c r="H72" s="228"/>
      <c r="I72" s="228"/>
      <c r="J72" s="228"/>
      <c r="K72" s="228"/>
      <c r="L72" s="228"/>
      <c r="M72" s="228"/>
      <c r="N72" s="228"/>
      <c r="O72" s="228"/>
      <c r="P72" s="228"/>
      <c r="Q72" s="228"/>
      <c r="R72" s="228"/>
      <c r="S72" s="228"/>
      <c r="T72" s="228"/>
      <c r="U72" s="228"/>
      <c r="V72" s="228"/>
      <c r="W72" s="229"/>
      <c r="X72" s="229"/>
      <c r="Y72" s="228"/>
      <c r="Z72" s="228"/>
      <c r="AA72" s="228"/>
      <c r="AB72" s="228"/>
      <c r="AC72" s="228"/>
      <c r="AD72" s="228"/>
      <c r="AE72" s="228"/>
      <c r="AF72" s="228"/>
      <c r="AG72" s="228"/>
      <c r="AH72" s="228"/>
      <c r="AI72" s="228"/>
      <c r="AJ72" s="228"/>
      <c r="AK72" s="228"/>
      <c r="AL72" s="228"/>
      <c r="AM72" s="228"/>
      <c r="AN72" s="228"/>
      <c r="AO72" s="228"/>
      <c r="AP72" s="228"/>
      <c r="AQ72" s="228"/>
      <c r="AR72" s="230"/>
      <c r="AS72" s="230"/>
      <c r="AT72" s="230"/>
      <c r="AU72" s="230"/>
      <c r="AV72" s="230"/>
      <c r="AW72" s="230"/>
      <c r="AX72" s="230"/>
      <c r="AY72" s="230"/>
      <c r="AZ72" s="230"/>
      <c r="BA72" s="230"/>
      <c r="BB72" s="230"/>
      <c r="BC72" s="230"/>
      <c r="BD72" s="269"/>
      <c r="BE72" s="270"/>
      <c r="BF72" s="271"/>
    </row>
    <row r="73" spans="1:58" ht="35.1" customHeight="1" x14ac:dyDescent="0.25">
      <c r="A73" s="232"/>
      <c r="B73" s="233"/>
      <c r="C73" s="234"/>
      <c r="D73" s="229"/>
      <c r="E73" s="229"/>
      <c r="F73" s="229"/>
      <c r="G73" s="229"/>
      <c r="H73" s="229"/>
      <c r="I73" s="229"/>
      <c r="J73" s="229"/>
      <c r="K73" s="229"/>
      <c r="L73" s="229"/>
      <c r="M73" s="229"/>
      <c r="N73" s="229"/>
      <c r="O73" s="229"/>
      <c r="P73" s="229"/>
      <c r="Q73" s="229"/>
      <c r="R73" s="229"/>
      <c r="S73" s="229"/>
      <c r="T73" s="229"/>
      <c r="U73" s="229"/>
      <c r="V73" s="229"/>
      <c r="W73" s="229"/>
      <c r="X73" s="229"/>
      <c r="Y73" s="229"/>
      <c r="Z73" s="229"/>
      <c r="AA73" s="229"/>
      <c r="AB73" s="229"/>
      <c r="AC73" s="229"/>
      <c r="AD73" s="229"/>
      <c r="AE73" s="229"/>
      <c r="AF73" s="229"/>
      <c r="AG73" s="229"/>
      <c r="AH73" s="229"/>
      <c r="AI73" s="229"/>
      <c r="AJ73" s="229"/>
      <c r="AK73" s="229"/>
      <c r="AL73" s="229"/>
      <c r="AM73" s="229"/>
      <c r="AN73" s="229"/>
      <c r="AO73" s="229"/>
      <c r="AP73" s="229"/>
      <c r="AQ73" s="229"/>
      <c r="AR73" s="230"/>
      <c r="AS73" s="230"/>
      <c r="AT73" s="230"/>
      <c r="AU73" s="230"/>
      <c r="AV73" s="230"/>
      <c r="AW73" s="230"/>
      <c r="AX73" s="230"/>
      <c r="AY73" s="230"/>
      <c r="AZ73" s="230"/>
      <c r="BA73" s="230"/>
      <c r="BB73" s="230"/>
      <c r="BC73" s="230"/>
      <c r="BD73" s="269"/>
      <c r="BE73" s="270"/>
      <c r="BF73" s="271"/>
    </row>
    <row r="74" spans="1:58" ht="35.1" customHeight="1" x14ac:dyDescent="0.25">
      <c r="A74" s="232"/>
      <c r="B74" s="233"/>
      <c r="C74" s="234"/>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c r="AH74" s="229"/>
      <c r="AI74" s="229"/>
      <c r="AJ74" s="229"/>
      <c r="AK74" s="229"/>
      <c r="AL74" s="229"/>
      <c r="AM74" s="229"/>
      <c r="AN74" s="229"/>
      <c r="AO74" s="229"/>
      <c r="AP74" s="229"/>
      <c r="AQ74" s="229"/>
      <c r="AR74" s="230"/>
      <c r="AS74" s="230"/>
      <c r="AT74" s="230"/>
      <c r="AU74" s="230"/>
      <c r="AV74" s="230"/>
      <c r="AW74" s="230"/>
      <c r="AX74" s="230"/>
      <c r="AY74" s="230"/>
      <c r="AZ74" s="230"/>
      <c r="BA74" s="230"/>
      <c r="BB74" s="230"/>
      <c r="BC74" s="230"/>
      <c r="BD74" s="269"/>
      <c r="BE74" s="270"/>
      <c r="BF74" s="271"/>
    </row>
    <row r="75" spans="1:58" ht="15.75" x14ac:dyDescent="0.2">
      <c r="A75" s="273"/>
      <c r="AS75" s="271"/>
      <c r="BD75" s="100"/>
      <c r="BE75" s="100"/>
    </row>
    <row r="76" spans="1:58" ht="15.75" x14ac:dyDescent="0.2">
      <c r="A76" s="231"/>
      <c r="BD76" s="100"/>
      <c r="BE76" s="100"/>
    </row>
    <row r="77" spans="1:58" ht="15.75" x14ac:dyDescent="0.2">
      <c r="A77" s="232"/>
      <c r="BD77" s="100"/>
      <c r="BE77" s="100"/>
    </row>
    <row r="78" spans="1:58" ht="15.75" x14ac:dyDescent="0.2">
      <c r="A78" s="232"/>
      <c r="BD78" s="100"/>
      <c r="BE78" s="100"/>
    </row>
    <row r="79" spans="1:58" x14ac:dyDescent="0.2">
      <c r="BD79" s="100"/>
      <c r="BE79" s="100"/>
    </row>
    <row r="80" spans="1:58" ht="24" customHeight="1" x14ac:dyDescent="0.2">
      <c r="BD80" s="100"/>
      <c r="BE80" s="100"/>
    </row>
    <row r="81" spans="56:57" ht="20.45" customHeight="1" x14ac:dyDescent="0.2">
      <c r="BD81" s="100"/>
      <c r="BE81" s="100"/>
    </row>
    <row r="82" spans="56:57" ht="22.9" customHeight="1" x14ac:dyDescent="0.2">
      <c r="BD82" s="100"/>
      <c r="BE82" s="100"/>
    </row>
    <row r="83" spans="56:57" x14ac:dyDescent="0.2">
      <c r="BD83" s="100"/>
      <c r="BE83" s="100"/>
    </row>
    <row r="84" spans="56:57" x14ac:dyDescent="0.2">
      <c r="BD84" s="100"/>
      <c r="BE84" s="100"/>
    </row>
    <row r="85" spans="56:57" x14ac:dyDescent="0.2">
      <c r="BD85" s="100"/>
      <c r="BE85" s="100"/>
    </row>
    <row r="86" spans="56:57" ht="19.899999999999999" customHeight="1" x14ac:dyDescent="0.2">
      <c r="BD86" s="100"/>
      <c r="BE86" s="100"/>
    </row>
  </sheetData>
  <mergeCells count="30">
    <mergeCell ref="J42:O42"/>
    <mergeCell ref="V42:Z42"/>
    <mergeCell ref="AU3:AU7"/>
    <mergeCell ref="AV3:AX5"/>
    <mergeCell ref="AY3:AY7"/>
    <mergeCell ref="Q3:T5"/>
    <mergeCell ref="U3:U7"/>
    <mergeCell ref="V3:X5"/>
    <mergeCell ref="Y3:Y7"/>
    <mergeCell ref="Z3:AB5"/>
    <mergeCell ref="AC3:AC7"/>
    <mergeCell ref="BD3:BD7"/>
    <mergeCell ref="BE3:BE7"/>
    <mergeCell ref="AD3:AG5"/>
    <mergeCell ref="AH3:AH7"/>
    <mergeCell ref="AI3:AK5"/>
    <mergeCell ref="AL3:AL7"/>
    <mergeCell ref="AM3:AP5"/>
    <mergeCell ref="AQ3:AT5"/>
    <mergeCell ref="A1:BA1"/>
    <mergeCell ref="Q2:AE2"/>
    <mergeCell ref="A3:A7"/>
    <mergeCell ref="B3:B7"/>
    <mergeCell ref="C3:C7"/>
    <mergeCell ref="D3:G5"/>
    <mergeCell ref="H3:H7"/>
    <mergeCell ref="I3:K5"/>
    <mergeCell ref="L3:L7"/>
    <mergeCell ref="M3:P5"/>
    <mergeCell ref="AZ3:BC5"/>
  </mergeCells>
  <pageMargins left="0.31496062992125984" right="0.19685039370078741" top="0.27559055118110237" bottom="0.51181102362204722" header="0.11811023622047245" footer="0.31496062992125984"/>
  <pageSetup paperSize="9" scale="66"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view="pageBreakPreview" workbookViewId="0">
      <selection activeCell="H6" sqref="H6"/>
    </sheetView>
  </sheetViews>
  <sheetFormatPr defaultRowHeight="12.75" x14ac:dyDescent="0.2"/>
  <cols>
    <col min="1" max="1" width="6.5703125" customWidth="1"/>
    <col min="2" max="2" width="43.42578125" customWidth="1"/>
    <col min="10" max="10" width="22.28515625" customWidth="1"/>
    <col min="11" max="11" width="1" hidden="1" customWidth="1"/>
    <col min="12" max="14" width="9.140625" hidden="1" customWidth="1"/>
  </cols>
  <sheetData>
    <row r="1" spans="1:14" ht="15" x14ac:dyDescent="0.2">
      <c r="I1" s="199" t="s">
        <v>143</v>
      </c>
    </row>
    <row r="2" spans="1:14" ht="15" x14ac:dyDescent="0.2">
      <c r="A2" s="662"/>
      <c r="B2" s="662"/>
      <c r="H2" s="199" t="s">
        <v>263</v>
      </c>
    </row>
    <row r="3" spans="1:14" ht="17.25" customHeight="1" x14ac:dyDescent="0.25">
      <c r="A3" s="662"/>
      <c r="B3" s="662"/>
      <c r="E3" s="106"/>
      <c r="G3" s="437"/>
      <c r="H3" s="437"/>
      <c r="I3" s="437"/>
      <c r="J3" s="438" t="s">
        <v>423</v>
      </c>
    </row>
    <row r="4" spans="1:14" ht="15" x14ac:dyDescent="0.2">
      <c r="E4" s="107"/>
      <c r="G4" s="437"/>
      <c r="H4" s="437"/>
      <c r="I4" s="437"/>
      <c r="J4" s="439" t="s">
        <v>456</v>
      </c>
    </row>
    <row r="5" spans="1:14" x14ac:dyDescent="0.2">
      <c r="E5" s="36"/>
      <c r="J5" s="39"/>
    </row>
    <row r="6" spans="1:14" x14ac:dyDescent="0.2">
      <c r="E6" s="104"/>
      <c r="H6" s="441" t="s">
        <v>462</v>
      </c>
    </row>
    <row r="7" spans="1:14" x14ac:dyDescent="0.2">
      <c r="H7" t="s">
        <v>454</v>
      </c>
    </row>
    <row r="8" spans="1:14" x14ac:dyDescent="0.2">
      <c r="H8" t="s">
        <v>455</v>
      </c>
    </row>
    <row r="9" spans="1:14" x14ac:dyDescent="0.2">
      <c r="H9" t="s">
        <v>457</v>
      </c>
    </row>
    <row r="10" spans="1:14" x14ac:dyDescent="0.2">
      <c r="H10" t="s">
        <v>458</v>
      </c>
      <c r="L10" s="196"/>
      <c r="M10" s="196"/>
      <c r="N10" s="196"/>
    </row>
    <row r="11" spans="1:14" x14ac:dyDescent="0.2">
      <c r="K11" s="17"/>
    </row>
    <row r="12" spans="1:14" ht="18" x14ac:dyDescent="0.25">
      <c r="D12" s="665" t="s">
        <v>38</v>
      </c>
      <c r="E12" s="665"/>
      <c r="F12" s="665"/>
      <c r="G12" s="665"/>
      <c r="H12" s="665"/>
      <c r="I12" s="665"/>
      <c r="J12" s="665"/>
      <c r="K12" s="17"/>
    </row>
    <row r="13" spans="1:14" ht="15.75" x14ac:dyDescent="0.25">
      <c r="B13" s="384"/>
      <c r="C13" s="384"/>
      <c r="D13" s="384"/>
      <c r="E13" s="360" t="s">
        <v>250</v>
      </c>
      <c r="F13" s="360"/>
      <c r="G13" s="360"/>
      <c r="H13" s="360"/>
      <c r="I13" s="360"/>
      <c r="J13" s="196"/>
      <c r="K13" s="426"/>
      <c r="L13" s="426"/>
      <c r="M13" s="426"/>
      <c r="N13" s="426"/>
    </row>
    <row r="14" spans="1:14" ht="15.75" x14ac:dyDescent="0.25">
      <c r="A14" s="666" t="s">
        <v>264</v>
      </c>
      <c r="B14" s="666"/>
      <c r="C14" s="666"/>
      <c r="D14" s="666"/>
      <c r="E14" s="666"/>
      <c r="F14" s="666"/>
      <c r="G14" s="666"/>
      <c r="H14" s="666"/>
      <c r="I14" s="666"/>
      <c r="J14" s="666"/>
      <c r="K14" s="666"/>
      <c r="L14" s="666"/>
      <c r="M14" s="666"/>
      <c r="N14" s="666"/>
    </row>
    <row r="15" spans="1:14" ht="18" customHeight="1" x14ac:dyDescent="0.25">
      <c r="A15" s="426"/>
      <c r="B15" s="436"/>
      <c r="C15" s="436"/>
      <c r="D15" s="436" t="s">
        <v>262</v>
      </c>
      <c r="E15" s="360"/>
      <c r="F15" s="360"/>
      <c r="G15" s="360"/>
      <c r="H15" s="360"/>
      <c r="I15" s="360"/>
      <c r="J15" s="360"/>
      <c r="K15" s="360"/>
      <c r="L15" s="426"/>
      <c r="M15" s="426"/>
      <c r="N15" s="426"/>
    </row>
    <row r="16" spans="1:14" ht="18" customHeight="1" x14ac:dyDescent="0.2"/>
    <row r="17" spans="1:15" ht="18" customHeight="1" x14ac:dyDescent="0.25">
      <c r="A17" s="181"/>
      <c r="B17" s="666" t="s">
        <v>265</v>
      </c>
      <c r="C17" s="666"/>
      <c r="D17" s="666"/>
      <c r="E17" s="666"/>
      <c r="F17" s="666"/>
      <c r="G17" s="666"/>
      <c r="H17" s="666"/>
      <c r="I17" s="666"/>
      <c r="J17" s="666"/>
      <c r="K17" s="666"/>
      <c r="L17" s="666"/>
      <c r="M17" s="666"/>
      <c r="N17" s="666"/>
      <c r="O17" s="666"/>
    </row>
    <row r="18" spans="1:15" ht="15.75" x14ac:dyDescent="0.25">
      <c r="C18" s="197" t="s">
        <v>266</v>
      </c>
      <c r="D18" s="197"/>
      <c r="E18" s="197"/>
      <c r="F18" s="197"/>
      <c r="G18" s="105"/>
      <c r="I18" s="105"/>
      <c r="J18" s="105"/>
      <c r="K18" s="105"/>
      <c r="L18" s="103"/>
      <c r="M18" s="181"/>
      <c r="N18" s="181"/>
    </row>
    <row r="19" spans="1:15" ht="18.75" customHeight="1" x14ac:dyDescent="0.25">
      <c r="I19" s="197"/>
      <c r="J19" s="197"/>
      <c r="K19" s="198"/>
      <c r="L19" s="198"/>
      <c r="M19" s="198"/>
      <c r="N19" s="198"/>
    </row>
    <row r="20" spans="1:15" ht="24" customHeight="1" x14ac:dyDescent="0.25">
      <c r="C20" s="37"/>
      <c r="D20" s="37"/>
      <c r="E20" s="17"/>
    </row>
    <row r="21" spans="1:15" x14ac:dyDescent="0.2">
      <c r="C21" s="38"/>
      <c r="D21" s="17"/>
      <c r="E21" s="17"/>
      <c r="F21" s="17"/>
      <c r="G21" s="17"/>
      <c r="H21" s="17"/>
      <c r="I21" s="17"/>
    </row>
    <row r="22" spans="1:15" x14ac:dyDescent="0.2">
      <c r="C22" s="17"/>
      <c r="D22" s="17"/>
      <c r="E22" s="17"/>
      <c r="F22" s="17"/>
      <c r="G22" s="17"/>
      <c r="H22" s="17"/>
      <c r="I22" s="17"/>
    </row>
    <row r="23" spans="1:15" x14ac:dyDescent="0.2">
      <c r="G23" s="101" t="s">
        <v>149</v>
      </c>
      <c r="H23" s="101"/>
      <c r="I23" s="101"/>
      <c r="J23" s="101"/>
      <c r="K23" s="101"/>
    </row>
    <row r="24" spans="1:15" x14ac:dyDescent="0.2">
      <c r="G24" s="101"/>
      <c r="H24" s="101"/>
      <c r="I24" s="101"/>
      <c r="J24" s="101"/>
      <c r="K24" s="101"/>
    </row>
    <row r="25" spans="1:15" x14ac:dyDescent="0.2">
      <c r="G25" s="101" t="s">
        <v>93</v>
      </c>
      <c r="H25" s="101"/>
      <c r="I25" s="101"/>
      <c r="J25" s="101"/>
      <c r="K25" s="101"/>
    </row>
    <row r="26" spans="1:15" x14ac:dyDescent="0.2">
      <c r="G26" s="101"/>
      <c r="H26" s="101"/>
      <c r="I26" s="101"/>
      <c r="J26" s="101"/>
      <c r="K26" s="101"/>
    </row>
    <row r="27" spans="1:15" x14ac:dyDescent="0.2">
      <c r="G27" s="101" t="s">
        <v>94</v>
      </c>
      <c r="H27" s="101"/>
      <c r="I27" s="101"/>
      <c r="J27" s="101"/>
      <c r="K27" s="101"/>
    </row>
    <row r="28" spans="1:15" x14ac:dyDescent="0.2">
      <c r="G28" s="101"/>
      <c r="H28" s="101"/>
      <c r="I28" s="101"/>
      <c r="J28" s="101"/>
      <c r="K28" s="101"/>
    </row>
    <row r="29" spans="1:15" x14ac:dyDescent="0.2">
      <c r="G29" s="101" t="s">
        <v>39</v>
      </c>
      <c r="H29" s="101"/>
      <c r="I29" s="101"/>
      <c r="J29" s="101"/>
      <c r="K29" s="101"/>
    </row>
    <row r="30" spans="1:15" x14ac:dyDescent="0.2">
      <c r="G30" s="101"/>
      <c r="H30" s="101"/>
      <c r="I30" s="101"/>
      <c r="J30" s="101"/>
      <c r="K30" s="101"/>
    </row>
    <row r="31" spans="1:15" x14ac:dyDescent="0.2">
      <c r="F31" s="664" t="s">
        <v>40</v>
      </c>
      <c r="G31" s="664"/>
      <c r="H31" s="664"/>
      <c r="I31" s="664"/>
      <c r="J31" s="664"/>
      <c r="K31" s="102"/>
    </row>
    <row r="32" spans="1:15" x14ac:dyDescent="0.2">
      <c r="F32" s="664" t="s">
        <v>234</v>
      </c>
      <c r="G32" s="664"/>
      <c r="H32" s="664"/>
      <c r="I32" s="664"/>
      <c r="J32" s="664"/>
      <c r="K32" s="102"/>
      <c r="L32" s="102"/>
      <c r="M32" s="102"/>
      <c r="N32" s="102"/>
    </row>
    <row r="33" spans="6:14" x14ac:dyDescent="0.2">
      <c r="F33" s="102"/>
      <c r="G33" s="102"/>
      <c r="H33" s="102"/>
      <c r="I33" s="102"/>
      <c r="J33" s="102"/>
      <c r="K33" s="102"/>
      <c r="L33" s="102"/>
      <c r="M33" s="102"/>
      <c r="N33" s="102"/>
    </row>
    <row r="34" spans="6:14" ht="12.75" customHeight="1" x14ac:dyDescent="0.2">
      <c r="F34" s="102"/>
      <c r="G34" s="102"/>
      <c r="H34" s="102"/>
      <c r="I34" s="102"/>
      <c r="J34" s="102"/>
      <c r="K34" s="102"/>
      <c r="L34" s="102"/>
      <c r="M34" s="102"/>
      <c r="N34" s="102"/>
    </row>
    <row r="38" spans="6:14" x14ac:dyDescent="0.2">
      <c r="F38" s="663"/>
      <c r="G38" s="663"/>
      <c r="H38" s="663"/>
      <c r="I38" s="663"/>
      <c r="J38" s="663"/>
    </row>
    <row r="39" spans="6:14" x14ac:dyDescent="0.2">
      <c r="F39" s="663"/>
      <c r="G39" s="663"/>
      <c r="H39" s="663"/>
      <c r="I39" s="663"/>
      <c r="J39" s="663"/>
    </row>
    <row r="40" spans="6:14" x14ac:dyDescent="0.2">
      <c r="F40" s="663"/>
      <c r="G40" s="663"/>
      <c r="H40" s="663"/>
      <c r="I40" s="663"/>
      <c r="J40" s="663"/>
    </row>
    <row r="41" spans="6:14" x14ac:dyDescent="0.2">
      <c r="F41" s="663"/>
      <c r="G41" s="663"/>
      <c r="H41" s="663"/>
      <c r="I41" s="663"/>
      <c r="J41" s="663"/>
    </row>
  </sheetData>
  <mergeCells count="8">
    <mergeCell ref="A2:B2"/>
    <mergeCell ref="A3:B3"/>
    <mergeCell ref="F38:J41"/>
    <mergeCell ref="F31:J31"/>
    <mergeCell ref="F32:J32"/>
    <mergeCell ref="D12:J12"/>
    <mergeCell ref="A14:N14"/>
    <mergeCell ref="B17:O17"/>
  </mergeCells>
  <phoneticPr fontId="4" type="noConversion"/>
  <pageMargins left="0.59055118110236227" right="0.59055118110236227" top="0.59055118110236227" bottom="0.59055118110236227" header="0.51181102362204722" footer="0.51181102362204722"/>
  <pageSetup paperSize="9" scale="93" orientation="landscape" vertic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5"/>
  <sheetViews>
    <sheetView tabSelected="1" view="pageBreakPreview" zoomScale="78" zoomScaleSheetLayoutView="78" workbookViewId="0">
      <selection activeCell="AL18" sqref="AL18"/>
    </sheetView>
  </sheetViews>
  <sheetFormatPr defaultColWidth="3.42578125" defaultRowHeight="27" customHeight="1" x14ac:dyDescent="0.2"/>
  <cols>
    <col min="1" max="48" width="3.42578125" style="2" customWidth="1"/>
    <col min="49" max="49" width="3.85546875" style="2" customWidth="1"/>
    <col min="50" max="16384" width="3.42578125" style="2"/>
  </cols>
  <sheetData>
    <row r="1" spans="1:53" ht="27" customHeight="1" x14ac:dyDescent="0.2">
      <c r="A1" s="698" t="s">
        <v>464</v>
      </c>
      <c r="B1" s="698"/>
      <c r="C1" s="698"/>
      <c r="D1" s="698"/>
      <c r="E1" s="698"/>
      <c r="F1" s="698"/>
      <c r="G1" s="698"/>
      <c r="H1" s="698"/>
      <c r="I1" s="698"/>
      <c r="J1" s="698"/>
      <c r="K1" s="698"/>
      <c r="L1" s="698"/>
      <c r="M1" s="698"/>
      <c r="N1" s="698"/>
      <c r="O1" s="698"/>
      <c r="P1" s="698"/>
      <c r="Q1" s="698"/>
      <c r="R1" s="698"/>
      <c r="S1" s="698"/>
      <c r="T1" s="698"/>
      <c r="U1" s="698"/>
      <c r="V1" s="698"/>
      <c r="W1" s="698"/>
      <c r="X1" s="698"/>
      <c r="Y1" s="698"/>
      <c r="Z1" s="698"/>
      <c r="AA1" s="698"/>
      <c r="AB1" s="698"/>
      <c r="AC1" s="698"/>
      <c r="AD1" s="698"/>
      <c r="AE1" s="698"/>
      <c r="AF1" s="698"/>
      <c r="AG1" s="698"/>
      <c r="AH1" s="698"/>
      <c r="AI1" s="698"/>
      <c r="AJ1" s="698"/>
      <c r="AK1" s="698"/>
      <c r="AL1" s="698"/>
      <c r="AM1" s="698"/>
      <c r="AN1" s="698"/>
      <c r="AO1" s="698"/>
      <c r="AP1" s="698"/>
      <c r="AQ1" s="698"/>
      <c r="AR1" s="698"/>
      <c r="AS1" s="698"/>
      <c r="AT1" s="698"/>
      <c r="AU1" s="698"/>
      <c r="AV1" s="698"/>
      <c r="AW1" s="698"/>
      <c r="AX1" s="698"/>
      <c r="AY1" s="698"/>
      <c r="AZ1" s="698"/>
      <c r="BA1" s="698"/>
    </row>
    <row r="2" spans="1:53" ht="27" customHeight="1" thickBot="1" x14ac:dyDescent="0.25"/>
    <row r="3" spans="1:53" ht="26.25" customHeight="1" x14ac:dyDescent="0.2">
      <c r="A3" s="693" t="s">
        <v>27</v>
      </c>
      <c r="B3" s="682" t="s">
        <v>3</v>
      </c>
      <c r="C3" s="683"/>
      <c r="D3" s="683"/>
      <c r="E3" s="684"/>
      <c r="F3" s="693" t="s">
        <v>4</v>
      </c>
      <c r="G3" s="682" t="s">
        <v>5</v>
      </c>
      <c r="H3" s="683"/>
      <c r="I3" s="684"/>
      <c r="J3" s="693" t="s">
        <v>6</v>
      </c>
      <c r="K3" s="682" t="s">
        <v>7</v>
      </c>
      <c r="L3" s="683"/>
      <c r="M3" s="683"/>
      <c r="N3" s="684"/>
      <c r="O3" s="682" t="s">
        <v>8</v>
      </c>
      <c r="P3" s="683"/>
      <c r="Q3" s="683"/>
      <c r="R3" s="684"/>
      <c r="S3" s="774" t="s">
        <v>23</v>
      </c>
      <c r="T3" s="682" t="s">
        <v>10</v>
      </c>
      <c r="U3" s="683"/>
      <c r="V3" s="684"/>
      <c r="W3" s="693" t="s">
        <v>9</v>
      </c>
      <c r="X3" s="683" t="s">
        <v>12</v>
      </c>
      <c r="Y3" s="683"/>
      <c r="Z3" s="684"/>
      <c r="AA3" s="693" t="s">
        <v>11</v>
      </c>
      <c r="AB3" s="682" t="s">
        <v>14</v>
      </c>
      <c r="AC3" s="683"/>
      <c r="AD3" s="683"/>
      <c r="AE3" s="684"/>
      <c r="AF3" s="677" t="s">
        <v>13</v>
      </c>
      <c r="AG3" s="669" t="s">
        <v>17</v>
      </c>
      <c r="AH3" s="669"/>
      <c r="AI3" s="670"/>
      <c r="AJ3" s="677" t="s">
        <v>470</v>
      </c>
      <c r="AK3" s="668" t="s">
        <v>18</v>
      </c>
      <c r="AL3" s="669"/>
      <c r="AM3" s="669"/>
      <c r="AN3" s="670"/>
      <c r="AO3" s="668" t="s">
        <v>19</v>
      </c>
      <c r="AP3" s="669"/>
      <c r="AQ3" s="669"/>
      <c r="AR3" s="670"/>
      <c r="AS3" s="677" t="s">
        <v>16</v>
      </c>
      <c r="AT3" s="668" t="s">
        <v>20</v>
      </c>
      <c r="AU3" s="669"/>
      <c r="AV3" s="670"/>
      <c r="AW3" s="677" t="s">
        <v>22</v>
      </c>
      <c r="AX3" s="668" t="s">
        <v>21</v>
      </c>
      <c r="AY3" s="669"/>
      <c r="AZ3" s="669"/>
      <c r="BA3" s="670"/>
    </row>
    <row r="4" spans="1:53" ht="9.75" customHeight="1" x14ac:dyDescent="0.2">
      <c r="A4" s="694"/>
      <c r="B4" s="685"/>
      <c r="C4" s="686"/>
      <c r="D4" s="686"/>
      <c r="E4" s="687"/>
      <c r="F4" s="694"/>
      <c r="G4" s="685"/>
      <c r="H4" s="686"/>
      <c r="I4" s="687"/>
      <c r="J4" s="694"/>
      <c r="K4" s="685"/>
      <c r="L4" s="686"/>
      <c r="M4" s="686"/>
      <c r="N4" s="687"/>
      <c r="O4" s="685"/>
      <c r="P4" s="686"/>
      <c r="Q4" s="686"/>
      <c r="R4" s="687"/>
      <c r="S4" s="775"/>
      <c r="T4" s="685"/>
      <c r="U4" s="686"/>
      <c r="V4" s="687"/>
      <c r="W4" s="694"/>
      <c r="X4" s="686"/>
      <c r="Y4" s="686"/>
      <c r="Z4" s="687"/>
      <c r="AA4" s="694"/>
      <c r="AB4" s="685"/>
      <c r="AC4" s="686"/>
      <c r="AD4" s="686"/>
      <c r="AE4" s="687"/>
      <c r="AF4" s="678"/>
      <c r="AG4" s="672"/>
      <c r="AH4" s="672"/>
      <c r="AI4" s="673"/>
      <c r="AJ4" s="678"/>
      <c r="AK4" s="671"/>
      <c r="AL4" s="672"/>
      <c r="AM4" s="672"/>
      <c r="AN4" s="673"/>
      <c r="AO4" s="671"/>
      <c r="AP4" s="672"/>
      <c r="AQ4" s="672"/>
      <c r="AR4" s="673"/>
      <c r="AS4" s="678"/>
      <c r="AT4" s="671"/>
      <c r="AU4" s="672"/>
      <c r="AV4" s="673"/>
      <c r="AW4" s="678"/>
      <c r="AX4" s="671"/>
      <c r="AY4" s="672"/>
      <c r="AZ4" s="672"/>
      <c r="BA4" s="673"/>
    </row>
    <row r="5" spans="1:53" ht="6.75" customHeight="1" thickBot="1" x14ac:dyDescent="0.25">
      <c r="A5" s="694"/>
      <c r="B5" s="688"/>
      <c r="C5" s="689"/>
      <c r="D5" s="689"/>
      <c r="E5" s="690"/>
      <c r="F5" s="694"/>
      <c r="G5" s="688"/>
      <c r="H5" s="689"/>
      <c r="I5" s="690"/>
      <c r="J5" s="694"/>
      <c r="K5" s="688"/>
      <c r="L5" s="689"/>
      <c r="M5" s="689"/>
      <c r="N5" s="690"/>
      <c r="O5" s="688"/>
      <c r="P5" s="689"/>
      <c r="Q5" s="689"/>
      <c r="R5" s="690"/>
      <c r="S5" s="775"/>
      <c r="T5" s="688"/>
      <c r="U5" s="689"/>
      <c r="V5" s="690"/>
      <c r="W5" s="694"/>
      <c r="X5" s="689"/>
      <c r="Y5" s="689"/>
      <c r="Z5" s="690"/>
      <c r="AA5" s="694"/>
      <c r="AB5" s="688"/>
      <c r="AC5" s="689"/>
      <c r="AD5" s="689"/>
      <c r="AE5" s="690"/>
      <c r="AF5" s="678"/>
      <c r="AG5" s="675"/>
      <c r="AH5" s="675"/>
      <c r="AI5" s="676"/>
      <c r="AJ5" s="678"/>
      <c r="AK5" s="674"/>
      <c r="AL5" s="675"/>
      <c r="AM5" s="675"/>
      <c r="AN5" s="676"/>
      <c r="AO5" s="674"/>
      <c r="AP5" s="675"/>
      <c r="AQ5" s="675"/>
      <c r="AR5" s="676"/>
      <c r="AS5" s="678"/>
      <c r="AT5" s="674"/>
      <c r="AU5" s="675"/>
      <c r="AV5" s="676"/>
      <c r="AW5" s="678"/>
      <c r="AX5" s="674"/>
      <c r="AY5" s="675"/>
      <c r="AZ5" s="675"/>
      <c r="BA5" s="676"/>
    </row>
    <row r="6" spans="1:53" ht="23.25" customHeight="1" x14ac:dyDescent="0.2">
      <c r="A6" s="694"/>
      <c r="B6" s="28">
        <v>1</v>
      </c>
      <c r="C6" s="29">
        <v>8</v>
      </c>
      <c r="D6" s="29">
        <v>15</v>
      </c>
      <c r="E6" s="30">
        <v>22</v>
      </c>
      <c r="F6" s="694"/>
      <c r="G6" s="28">
        <v>6</v>
      </c>
      <c r="H6" s="29">
        <v>13</v>
      </c>
      <c r="I6" s="30">
        <v>20</v>
      </c>
      <c r="J6" s="694"/>
      <c r="K6" s="28" t="s">
        <v>471</v>
      </c>
      <c r="L6" s="29">
        <v>10</v>
      </c>
      <c r="M6" s="29">
        <v>17</v>
      </c>
      <c r="N6" s="30">
        <v>24</v>
      </c>
      <c r="O6" s="31">
        <v>1</v>
      </c>
      <c r="P6" s="29">
        <v>8</v>
      </c>
      <c r="Q6" s="29">
        <v>15</v>
      </c>
      <c r="R6" s="30">
        <v>22</v>
      </c>
      <c r="S6" s="775"/>
      <c r="T6" s="776">
        <v>5</v>
      </c>
      <c r="U6" s="29">
        <v>12</v>
      </c>
      <c r="V6" s="30">
        <v>19</v>
      </c>
      <c r="W6" s="694"/>
      <c r="X6" s="28">
        <v>2</v>
      </c>
      <c r="Y6" s="29">
        <v>9</v>
      </c>
      <c r="Z6" s="30">
        <v>16</v>
      </c>
      <c r="AA6" s="694"/>
      <c r="AB6" s="28">
        <v>2</v>
      </c>
      <c r="AC6" s="29">
        <v>9</v>
      </c>
      <c r="AD6" s="29">
        <v>16</v>
      </c>
      <c r="AE6" s="32">
        <v>23</v>
      </c>
      <c r="AF6" s="678"/>
      <c r="AG6" s="33">
        <v>6</v>
      </c>
      <c r="AH6" s="34">
        <v>13</v>
      </c>
      <c r="AI6" s="32">
        <v>20</v>
      </c>
      <c r="AJ6" s="678"/>
      <c r="AK6" s="33" t="s">
        <v>472</v>
      </c>
      <c r="AL6" s="34">
        <v>11</v>
      </c>
      <c r="AM6" s="34">
        <v>18</v>
      </c>
      <c r="AN6" s="32">
        <v>25</v>
      </c>
      <c r="AO6" s="35">
        <v>1</v>
      </c>
      <c r="AP6" s="34" t="s">
        <v>473</v>
      </c>
      <c r="AQ6" s="34">
        <v>15</v>
      </c>
      <c r="AR6" s="32">
        <v>22</v>
      </c>
      <c r="AS6" s="678"/>
      <c r="AT6" s="33">
        <v>6</v>
      </c>
      <c r="AU6" s="34">
        <v>13</v>
      </c>
      <c r="AV6" s="32">
        <v>20</v>
      </c>
      <c r="AW6" s="678"/>
      <c r="AX6" s="33">
        <v>3</v>
      </c>
      <c r="AY6" s="34">
        <v>10</v>
      </c>
      <c r="AZ6" s="34">
        <v>17</v>
      </c>
      <c r="BA6" s="32">
        <v>24</v>
      </c>
    </row>
    <row r="7" spans="1:53" ht="23.25" customHeight="1" thickBot="1" x14ac:dyDescent="0.25">
      <c r="A7" s="695"/>
      <c r="B7" s="74">
        <v>7</v>
      </c>
      <c r="C7" s="11">
        <v>14</v>
      </c>
      <c r="D7" s="11">
        <v>21</v>
      </c>
      <c r="E7" s="18">
        <v>28</v>
      </c>
      <c r="F7" s="695"/>
      <c r="G7" s="74">
        <v>12</v>
      </c>
      <c r="H7" s="11">
        <v>19</v>
      </c>
      <c r="I7" s="18">
        <v>26</v>
      </c>
      <c r="J7" s="695"/>
      <c r="K7" s="74">
        <v>9</v>
      </c>
      <c r="L7" s="11">
        <v>16</v>
      </c>
      <c r="M7" s="11">
        <v>23</v>
      </c>
      <c r="N7" s="18">
        <v>30</v>
      </c>
      <c r="O7" s="10">
        <v>7</v>
      </c>
      <c r="P7" s="11">
        <v>14</v>
      </c>
      <c r="Q7" s="11">
        <v>21</v>
      </c>
      <c r="R7" s="18">
        <v>28</v>
      </c>
      <c r="S7" s="777"/>
      <c r="T7" s="778">
        <v>11</v>
      </c>
      <c r="U7" s="11">
        <v>18</v>
      </c>
      <c r="V7" s="18">
        <v>25</v>
      </c>
      <c r="W7" s="695"/>
      <c r="X7" s="74">
        <v>8</v>
      </c>
      <c r="Y7" s="11">
        <v>15</v>
      </c>
      <c r="Z7" s="18">
        <v>22</v>
      </c>
      <c r="AA7" s="695"/>
      <c r="AB7" s="74">
        <v>8</v>
      </c>
      <c r="AC7" s="11">
        <v>15</v>
      </c>
      <c r="AD7" s="11">
        <v>22</v>
      </c>
      <c r="AE7" s="13">
        <v>29</v>
      </c>
      <c r="AF7" s="679"/>
      <c r="AG7" s="73">
        <v>12</v>
      </c>
      <c r="AH7" s="12">
        <v>19</v>
      </c>
      <c r="AI7" s="13">
        <v>26</v>
      </c>
      <c r="AJ7" s="679"/>
      <c r="AK7" s="73">
        <v>10</v>
      </c>
      <c r="AL7" s="12">
        <v>17</v>
      </c>
      <c r="AM7" s="12">
        <v>24</v>
      </c>
      <c r="AN7" s="13">
        <v>31</v>
      </c>
      <c r="AO7" s="19">
        <v>7</v>
      </c>
      <c r="AP7" s="12">
        <v>14</v>
      </c>
      <c r="AQ7" s="12">
        <v>21</v>
      </c>
      <c r="AR7" s="13">
        <v>28</v>
      </c>
      <c r="AS7" s="679"/>
      <c r="AT7" s="73">
        <v>12</v>
      </c>
      <c r="AU7" s="12">
        <v>19</v>
      </c>
      <c r="AV7" s="13">
        <v>26</v>
      </c>
      <c r="AW7" s="679"/>
      <c r="AX7" s="73">
        <v>9</v>
      </c>
      <c r="AY7" s="12">
        <v>16</v>
      </c>
      <c r="AZ7" s="12">
        <v>23</v>
      </c>
      <c r="BA7" s="13">
        <v>31</v>
      </c>
    </row>
    <row r="8" spans="1:53" ht="32.25" customHeight="1" thickBot="1" x14ac:dyDescent="0.25">
      <c r="A8" s="26">
        <v>1</v>
      </c>
      <c r="B8" s="72"/>
      <c r="C8" s="72"/>
      <c r="D8" s="72"/>
      <c r="E8" s="72"/>
      <c r="F8" s="72"/>
      <c r="G8" s="72"/>
      <c r="H8" s="72"/>
      <c r="I8" s="72"/>
      <c r="J8" s="72"/>
      <c r="K8" s="72"/>
      <c r="L8" s="72"/>
      <c r="M8" s="72"/>
      <c r="N8" s="72"/>
      <c r="O8" s="72"/>
      <c r="P8" s="72"/>
      <c r="Q8" s="72"/>
      <c r="R8" s="72"/>
      <c r="S8" s="71"/>
      <c r="T8" s="779"/>
      <c r="U8" s="71" t="s">
        <v>114</v>
      </c>
      <c r="V8" s="71" t="s">
        <v>114</v>
      </c>
      <c r="W8" s="72"/>
      <c r="X8" s="72"/>
      <c r="Y8" s="72"/>
      <c r="Z8" s="72"/>
      <c r="AA8" s="72"/>
      <c r="AB8" s="72"/>
      <c r="AC8" s="72"/>
      <c r="AD8" s="72"/>
      <c r="AE8" s="72"/>
      <c r="AF8" s="72"/>
      <c r="AG8" s="72"/>
      <c r="AH8" s="72"/>
      <c r="AI8" s="72"/>
      <c r="AJ8" s="72"/>
      <c r="AK8" s="72"/>
      <c r="AL8" s="72"/>
      <c r="AM8" s="72"/>
      <c r="AN8" s="72"/>
      <c r="AO8" s="72"/>
      <c r="AP8" s="72"/>
      <c r="AQ8" s="71" t="s">
        <v>116</v>
      </c>
      <c r="AR8" s="71" t="s">
        <v>116</v>
      </c>
      <c r="AS8" s="71" t="s">
        <v>114</v>
      </c>
      <c r="AT8" s="71" t="s">
        <v>114</v>
      </c>
      <c r="AU8" s="71" t="s">
        <v>114</v>
      </c>
      <c r="AV8" s="71" t="s">
        <v>114</v>
      </c>
      <c r="AW8" s="71" t="s">
        <v>114</v>
      </c>
      <c r="AX8" s="71" t="s">
        <v>114</v>
      </c>
      <c r="AY8" s="71" t="s">
        <v>114</v>
      </c>
      <c r="AZ8" s="75" t="s">
        <v>114</v>
      </c>
      <c r="BA8" s="588" t="s">
        <v>114</v>
      </c>
    </row>
    <row r="9" spans="1:53" ht="32.25" customHeight="1" thickBot="1" x14ac:dyDescent="0.25">
      <c r="A9" s="26">
        <v>2</v>
      </c>
      <c r="B9" s="97" t="s">
        <v>2</v>
      </c>
      <c r="C9" s="97" t="s">
        <v>2</v>
      </c>
      <c r="D9" s="97" t="s">
        <v>2</v>
      </c>
      <c r="E9" s="97" t="s">
        <v>2</v>
      </c>
      <c r="F9" s="97" t="s">
        <v>2</v>
      </c>
      <c r="G9" s="97" t="s">
        <v>2</v>
      </c>
      <c r="H9" s="97" t="s">
        <v>2</v>
      </c>
      <c r="I9" s="97" t="s">
        <v>2</v>
      </c>
      <c r="J9" s="97" t="s">
        <v>2</v>
      </c>
      <c r="K9" s="97" t="s">
        <v>2</v>
      </c>
      <c r="L9" s="97" t="s">
        <v>2</v>
      </c>
      <c r="M9" s="97" t="s">
        <v>2</v>
      </c>
      <c r="N9" s="97" t="s">
        <v>2</v>
      </c>
      <c r="O9" s="97" t="s">
        <v>2</v>
      </c>
      <c r="P9" s="97" t="s">
        <v>115</v>
      </c>
      <c r="Q9" s="97" t="s">
        <v>115</v>
      </c>
      <c r="R9" s="97" t="s">
        <v>116</v>
      </c>
      <c r="S9" s="53" t="s">
        <v>114</v>
      </c>
      <c r="T9" s="780" t="s">
        <v>114</v>
      </c>
      <c r="U9" s="97" t="s">
        <v>2</v>
      </c>
      <c r="V9" s="97" t="s">
        <v>2</v>
      </c>
      <c r="W9" s="97" t="s">
        <v>2</v>
      </c>
      <c r="X9" s="97" t="s">
        <v>2</v>
      </c>
      <c r="Y9" s="97" t="s">
        <v>2</v>
      </c>
      <c r="Z9" s="97" t="s">
        <v>2</v>
      </c>
      <c r="AA9" s="97" t="s">
        <v>2</v>
      </c>
      <c r="AB9" s="97" t="s">
        <v>2</v>
      </c>
      <c r="AC9" s="97" t="s">
        <v>2</v>
      </c>
      <c r="AD9" s="97" t="s">
        <v>2</v>
      </c>
      <c r="AE9" s="97" t="s">
        <v>2</v>
      </c>
      <c r="AF9" s="97" t="s">
        <v>150</v>
      </c>
      <c r="AG9" s="97" t="s">
        <v>115</v>
      </c>
      <c r="AH9" s="97" t="s">
        <v>115</v>
      </c>
      <c r="AI9" s="97" t="s">
        <v>2</v>
      </c>
      <c r="AJ9" s="97" t="s">
        <v>2</v>
      </c>
      <c r="AK9" s="97" t="s">
        <v>2</v>
      </c>
      <c r="AL9" s="97" t="s">
        <v>2</v>
      </c>
      <c r="AM9" s="97" t="s">
        <v>2</v>
      </c>
      <c r="AN9" s="97" t="s">
        <v>115</v>
      </c>
      <c r="AO9" s="97" t="s">
        <v>115</v>
      </c>
      <c r="AP9" s="97" t="s">
        <v>2</v>
      </c>
      <c r="AQ9" s="97" t="s">
        <v>2</v>
      </c>
      <c r="AR9" s="23" t="s">
        <v>116</v>
      </c>
      <c r="AS9" s="23" t="s">
        <v>114</v>
      </c>
      <c r="AT9" s="23" t="s">
        <v>114</v>
      </c>
      <c r="AU9" s="23" t="s">
        <v>114</v>
      </c>
      <c r="AV9" s="23" t="s">
        <v>114</v>
      </c>
      <c r="AW9" s="23" t="s">
        <v>114</v>
      </c>
      <c r="AX9" s="23" t="s">
        <v>114</v>
      </c>
      <c r="AY9" s="23" t="s">
        <v>114</v>
      </c>
      <c r="AZ9" s="23" t="s">
        <v>114</v>
      </c>
      <c r="BA9" s="21" t="s">
        <v>114</v>
      </c>
    </row>
    <row r="10" spans="1:53" ht="32.25" customHeight="1" thickBot="1" x14ac:dyDescent="0.25">
      <c r="A10" s="26">
        <v>3</v>
      </c>
      <c r="B10" s="97" t="s">
        <v>2</v>
      </c>
      <c r="C10" s="97" t="s">
        <v>2</v>
      </c>
      <c r="D10" s="97" t="s">
        <v>2</v>
      </c>
      <c r="E10" s="97" t="s">
        <v>2</v>
      </c>
      <c r="F10" s="97" t="s">
        <v>2</v>
      </c>
      <c r="G10" s="97" t="s">
        <v>2</v>
      </c>
      <c r="H10" s="97" t="s">
        <v>2</v>
      </c>
      <c r="I10" s="97" t="s">
        <v>2</v>
      </c>
      <c r="J10" s="97" t="s">
        <v>2</v>
      </c>
      <c r="K10" s="97" t="s">
        <v>2</v>
      </c>
      <c r="L10" s="97" t="s">
        <v>2</v>
      </c>
      <c r="M10" s="97" t="s">
        <v>2</v>
      </c>
      <c r="N10" s="97" t="s">
        <v>2</v>
      </c>
      <c r="O10" s="97" t="s">
        <v>2</v>
      </c>
      <c r="P10" s="97" t="s">
        <v>115</v>
      </c>
      <c r="Q10" s="97" t="s">
        <v>115</v>
      </c>
      <c r="R10" s="97" t="s">
        <v>116</v>
      </c>
      <c r="S10" s="53" t="s">
        <v>114</v>
      </c>
      <c r="T10" s="780" t="s">
        <v>114</v>
      </c>
      <c r="U10" s="53"/>
      <c r="V10" s="25"/>
      <c r="W10" s="25"/>
      <c r="X10" s="25"/>
      <c r="Y10" s="25"/>
      <c r="Z10" s="25"/>
      <c r="AA10" s="25"/>
      <c r="AB10" s="25"/>
      <c r="AC10" s="25"/>
      <c r="AD10" s="25"/>
      <c r="AE10" s="25"/>
      <c r="AF10" s="25"/>
      <c r="AG10" s="25"/>
      <c r="AH10" s="25"/>
      <c r="AI10" s="25"/>
      <c r="AJ10" s="25"/>
      <c r="AK10" s="25"/>
      <c r="AL10" s="25"/>
      <c r="AM10" s="25"/>
      <c r="AN10" s="25" t="s">
        <v>150</v>
      </c>
      <c r="AO10" s="25" t="s">
        <v>150</v>
      </c>
      <c r="AP10" s="23"/>
      <c r="AQ10" s="25" t="s">
        <v>115</v>
      </c>
      <c r="AR10" s="25" t="s">
        <v>115</v>
      </c>
      <c r="AS10" s="24" t="s">
        <v>116</v>
      </c>
      <c r="AT10" s="540" t="s">
        <v>114</v>
      </c>
      <c r="AU10" s="24" t="s">
        <v>114</v>
      </c>
      <c r="AV10" s="24" t="s">
        <v>114</v>
      </c>
      <c r="AW10" s="24" t="s">
        <v>114</v>
      </c>
      <c r="AX10" s="24" t="s">
        <v>114</v>
      </c>
      <c r="AY10" s="24" t="s">
        <v>114</v>
      </c>
      <c r="AZ10" s="24" t="s">
        <v>114</v>
      </c>
      <c r="BA10" s="24" t="s">
        <v>114</v>
      </c>
    </row>
    <row r="11" spans="1:53" ht="32.25" customHeight="1" thickBot="1" x14ac:dyDescent="0.25">
      <c r="A11" s="26">
        <v>4</v>
      </c>
      <c r="B11" s="97" t="s">
        <v>2</v>
      </c>
      <c r="C11" s="97" t="s">
        <v>2</v>
      </c>
      <c r="D11" s="97" t="s">
        <v>2</v>
      </c>
      <c r="E11" s="97" t="s">
        <v>2</v>
      </c>
      <c r="F11" s="97" t="s">
        <v>2</v>
      </c>
      <c r="G11" s="97" t="s">
        <v>2</v>
      </c>
      <c r="H11" s="97" t="s">
        <v>2</v>
      </c>
      <c r="I11" s="97" t="s">
        <v>2</v>
      </c>
      <c r="J11" s="97" t="s">
        <v>2</v>
      </c>
      <c r="K11" s="97" t="s">
        <v>2</v>
      </c>
      <c r="L11" s="97" t="s">
        <v>2</v>
      </c>
      <c r="M11" s="97" t="s">
        <v>2</v>
      </c>
      <c r="N11" s="25" t="s">
        <v>115</v>
      </c>
      <c r="O11" s="25" t="s">
        <v>115</v>
      </c>
      <c r="P11" s="97" t="s">
        <v>2</v>
      </c>
      <c r="Q11" s="97" t="s">
        <v>2</v>
      </c>
      <c r="R11" s="24" t="s">
        <v>116</v>
      </c>
      <c r="S11" s="24" t="s">
        <v>114</v>
      </c>
      <c r="T11" s="780" t="s">
        <v>114</v>
      </c>
      <c r="U11" s="20"/>
      <c r="V11" s="20"/>
      <c r="W11" s="23"/>
      <c r="X11" s="20"/>
      <c r="Y11" s="23"/>
      <c r="Z11" s="23"/>
      <c r="AA11" s="23"/>
      <c r="AB11" s="23"/>
      <c r="AC11" s="23"/>
      <c r="AD11" s="23"/>
      <c r="AE11" s="23"/>
      <c r="AF11" s="23" t="s">
        <v>117</v>
      </c>
      <c r="AG11" s="23" t="s">
        <v>117</v>
      </c>
      <c r="AH11" s="23" t="s">
        <v>117</v>
      </c>
      <c r="AI11" s="23" t="s">
        <v>117</v>
      </c>
      <c r="AJ11" s="23"/>
      <c r="AK11" s="23"/>
      <c r="AL11" s="23"/>
      <c r="AM11" s="589" t="s">
        <v>118</v>
      </c>
      <c r="AN11" s="589" t="s">
        <v>118</v>
      </c>
      <c r="AO11" s="589" t="s">
        <v>118</v>
      </c>
      <c r="AP11" s="589" t="s">
        <v>118</v>
      </c>
      <c r="AQ11" s="589" t="s">
        <v>118</v>
      </c>
      <c r="AR11" s="589" t="s">
        <v>118</v>
      </c>
      <c r="AS11" s="589"/>
      <c r="AT11" s="23"/>
      <c r="AU11" s="22"/>
      <c r="AV11" s="23"/>
      <c r="AW11" s="23"/>
      <c r="AX11" s="23"/>
      <c r="AY11" s="23"/>
      <c r="AZ11" s="27"/>
      <c r="BA11" s="21"/>
    </row>
    <row r="12" spans="1:53" ht="27" customHeight="1" x14ac:dyDescent="0.2">
      <c r="A12" s="7"/>
      <c r="B12" s="7"/>
      <c r="C12" s="7"/>
      <c r="D12" s="7"/>
      <c r="E12" s="7"/>
      <c r="F12" s="7"/>
      <c r="G12" s="7"/>
      <c r="H12" s="7"/>
      <c r="I12" s="7"/>
      <c r="J12" s="7"/>
      <c r="K12" s="7"/>
      <c r="L12" s="7"/>
      <c r="M12" s="7"/>
      <c r="N12" s="7"/>
      <c r="O12" s="7"/>
      <c r="P12" s="7"/>
      <c r="Q12" s="7"/>
      <c r="R12" s="7"/>
      <c r="S12" s="7"/>
      <c r="T12" s="7"/>
      <c r="U12" s="7"/>
      <c r="V12" s="7"/>
      <c r="W12" s="7"/>
      <c r="X12" s="586"/>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9"/>
    </row>
    <row r="13" spans="1:53" ht="27" customHeight="1" x14ac:dyDescent="0.2">
      <c r="A13" s="8"/>
      <c r="B13" s="8"/>
      <c r="C13" s="8"/>
      <c r="D13" s="8"/>
      <c r="E13" s="8"/>
      <c r="F13" s="586"/>
      <c r="G13" s="586"/>
      <c r="H13" s="586"/>
      <c r="I13" s="586"/>
      <c r="J13" s="586"/>
      <c r="K13" s="586"/>
      <c r="L13" s="586"/>
      <c r="M13" s="586"/>
      <c r="N13" s="586"/>
      <c r="O13" s="586"/>
      <c r="P13" s="586"/>
      <c r="Q13" s="586"/>
      <c r="R13" s="586"/>
      <c r="S13" s="586"/>
      <c r="T13" s="586"/>
      <c r="U13" s="586"/>
      <c r="V13" s="586"/>
      <c r="W13" s="586"/>
      <c r="X13" s="586"/>
      <c r="Y13" s="4"/>
      <c r="Z13" s="4"/>
      <c r="AA13" s="4"/>
      <c r="AB13" s="4"/>
      <c r="AC13" s="4"/>
      <c r="AD13" s="4"/>
      <c r="AE13" s="4"/>
      <c r="AF13" s="4"/>
      <c r="AG13" s="539"/>
      <c r="AH13" s="4"/>
      <c r="AI13" s="4"/>
      <c r="AJ13" s="4"/>
      <c r="AK13" s="4"/>
      <c r="AL13" s="4"/>
      <c r="AM13" s="4"/>
      <c r="AN13" s="4"/>
      <c r="AO13" s="4"/>
      <c r="AP13" s="4"/>
      <c r="AQ13" s="4"/>
      <c r="AR13" s="4"/>
      <c r="AS13" s="4"/>
      <c r="AT13" s="4"/>
      <c r="AU13" s="4"/>
      <c r="AV13" s="4"/>
      <c r="AW13" s="4"/>
      <c r="AX13" s="4"/>
      <c r="AY13" s="4"/>
      <c r="AZ13" s="4"/>
      <c r="BA13" s="4"/>
    </row>
    <row r="14" spans="1:53" ht="93" customHeight="1" thickBot="1" x14ac:dyDescent="0.25">
      <c r="A14" s="697" t="s">
        <v>28</v>
      </c>
      <c r="B14" s="696"/>
      <c r="C14" s="696"/>
      <c r="D14" s="696"/>
      <c r="E14" s="696" t="s">
        <v>24</v>
      </c>
      <c r="F14" s="696"/>
      <c r="G14" s="696"/>
      <c r="H14" s="696"/>
      <c r="I14" s="696"/>
      <c r="J14" s="696"/>
      <c r="K14" s="696"/>
      <c r="L14" s="696" t="s">
        <v>25</v>
      </c>
      <c r="M14" s="696"/>
      <c r="N14" s="696"/>
      <c r="O14" s="696"/>
      <c r="P14" s="696"/>
      <c r="Q14" s="696"/>
      <c r="R14" s="696"/>
      <c r="S14" s="696" t="s">
        <v>26</v>
      </c>
      <c r="T14" s="696"/>
      <c r="U14" s="696"/>
      <c r="V14" s="696"/>
      <c r="W14" s="696"/>
      <c r="X14" s="696"/>
      <c r="Y14" s="696"/>
      <c r="Z14" s="699" t="s">
        <v>145</v>
      </c>
      <c r="AA14" s="699"/>
      <c r="AB14" s="699"/>
      <c r="AC14" s="699"/>
      <c r="AD14" s="699"/>
      <c r="AE14" s="699"/>
      <c r="AF14" s="699"/>
      <c r="AG14" s="699" t="s">
        <v>0</v>
      </c>
      <c r="AH14" s="699"/>
      <c r="AI14" s="699"/>
      <c r="AJ14" s="699"/>
      <c r="AK14" s="699"/>
      <c r="AL14" s="699"/>
      <c r="AM14" s="699"/>
      <c r="AN14" s="699" t="s">
        <v>389</v>
      </c>
      <c r="AO14" s="699"/>
      <c r="AP14" s="699"/>
      <c r="AQ14" s="699"/>
      <c r="AR14" s="699"/>
      <c r="AS14" s="699"/>
      <c r="AT14" s="699"/>
      <c r="AU14" s="672" t="s">
        <v>45</v>
      </c>
      <c r="AV14" s="672"/>
      <c r="AW14" s="672"/>
      <c r="AX14" s="672" t="s">
        <v>144</v>
      </c>
      <c r="AY14" s="672"/>
      <c r="AZ14" s="672"/>
      <c r="BA14" s="108"/>
    </row>
    <row r="15" spans="1:53" ht="22.5" customHeight="1" thickBot="1" x14ac:dyDescent="0.25">
      <c r="A15" s="696"/>
      <c r="B15" s="696"/>
      <c r="C15" s="696"/>
      <c r="D15" s="696"/>
      <c r="E15" s="587"/>
      <c r="F15" s="579"/>
      <c r="G15" s="580"/>
      <c r="H15" s="581"/>
      <c r="I15" s="581"/>
      <c r="J15" s="581"/>
      <c r="K15" s="582"/>
      <c r="L15" s="691" t="s">
        <v>129</v>
      </c>
      <c r="M15" s="605"/>
      <c r="N15" s="580"/>
      <c r="O15" s="581"/>
      <c r="P15" s="581"/>
      <c r="Q15" s="581"/>
      <c r="R15" s="582"/>
      <c r="S15" s="691" t="s">
        <v>2</v>
      </c>
      <c r="T15" s="605"/>
      <c r="U15" s="580"/>
      <c r="V15" s="581"/>
      <c r="W15" s="581"/>
      <c r="X15" s="581"/>
      <c r="Y15" s="585"/>
      <c r="Z15" s="680" t="s">
        <v>115</v>
      </c>
      <c r="AA15" s="681"/>
      <c r="AB15" s="583"/>
      <c r="AC15" s="584"/>
      <c r="AD15" s="584"/>
      <c r="AE15" s="584"/>
      <c r="AF15" s="585"/>
      <c r="AG15" s="680" t="s">
        <v>116</v>
      </c>
      <c r="AH15" s="681"/>
      <c r="AI15" s="583"/>
      <c r="AJ15" s="584"/>
      <c r="AK15" s="584"/>
      <c r="AL15" s="584"/>
      <c r="AM15" s="585"/>
      <c r="AN15" s="680" t="s">
        <v>118</v>
      </c>
      <c r="AO15" s="681"/>
      <c r="AP15" s="583"/>
      <c r="AQ15" s="584"/>
      <c r="AR15" s="584"/>
      <c r="AS15" s="584"/>
      <c r="AT15" s="585"/>
      <c r="AU15" s="680" t="s">
        <v>114</v>
      </c>
      <c r="AV15" s="681"/>
      <c r="AW15" s="583"/>
      <c r="AX15" s="667" t="s">
        <v>117</v>
      </c>
      <c r="AY15" s="667"/>
      <c r="AZ15" s="584"/>
      <c r="BA15" s="584"/>
    </row>
    <row r="16" spans="1:53" ht="27" customHeight="1" x14ac:dyDescent="0.2">
      <c r="A16" s="8"/>
      <c r="B16" s="586"/>
      <c r="C16" s="8"/>
      <c r="D16" s="8"/>
      <c r="E16" s="8"/>
      <c r="F16" s="8"/>
      <c r="G16" s="8"/>
      <c r="H16" s="8"/>
      <c r="I16" s="8"/>
      <c r="J16" s="8"/>
      <c r="K16" s="8"/>
      <c r="L16" s="8"/>
      <c r="M16" s="8"/>
      <c r="N16" s="8"/>
      <c r="O16" s="8"/>
      <c r="P16" s="8"/>
      <c r="Q16" s="8"/>
      <c r="R16" s="8"/>
      <c r="S16" s="8"/>
      <c r="T16" s="8"/>
      <c r="U16" s="8"/>
      <c r="V16" s="8"/>
      <c r="W16" s="8"/>
      <c r="X16" s="8"/>
    </row>
    <row r="17" spans="1:24" ht="27" customHeight="1" x14ac:dyDescent="0.2">
      <c r="A17" s="8"/>
      <c r="B17" s="8"/>
      <c r="C17" s="586"/>
      <c r="D17" s="586"/>
      <c r="E17" s="586"/>
      <c r="F17" s="586"/>
      <c r="G17" s="586"/>
      <c r="H17" s="586"/>
      <c r="I17" s="586"/>
      <c r="J17" s="586"/>
      <c r="K17" s="586"/>
      <c r="L17" s="586"/>
      <c r="M17" s="586"/>
      <c r="N17" s="586"/>
      <c r="O17" s="586"/>
      <c r="P17" s="586"/>
      <c r="Q17" s="586"/>
      <c r="R17" s="586"/>
      <c r="S17" s="586"/>
      <c r="T17" s="586"/>
      <c r="U17" s="586"/>
      <c r="V17" s="586"/>
      <c r="W17" s="586"/>
      <c r="X17" s="8"/>
    </row>
    <row r="18" spans="1:24" ht="27" customHeight="1" x14ac:dyDescent="0.2">
      <c r="A18" s="692"/>
      <c r="B18" s="692"/>
      <c r="C18" s="586"/>
      <c r="D18" s="586"/>
      <c r="E18" s="586"/>
      <c r="F18" s="586"/>
      <c r="G18" s="586"/>
      <c r="H18" s="586"/>
      <c r="I18" s="586"/>
      <c r="J18" s="586"/>
      <c r="K18" s="586"/>
      <c r="L18" s="586"/>
      <c r="M18" s="586"/>
      <c r="N18" s="586"/>
      <c r="O18" s="586"/>
      <c r="P18" s="586"/>
      <c r="Q18" s="586"/>
      <c r="R18" s="586"/>
      <c r="S18" s="586"/>
      <c r="T18" s="586"/>
      <c r="U18" s="586"/>
      <c r="V18" s="586"/>
      <c r="W18" s="586"/>
      <c r="X18" s="8"/>
    </row>
    <row r="19" spans="1:24" ht="27" customHeight="1" x14ac:dyDescent="0.2">
      <c r="B19" s="5"/>
    </row>
    <row r="20" spans="1:24" ht="27" customHeight="1" x14ac:dyDescent="0.2">
      <c r="B20" s="5"/>
    </row>
    <row r="21" spans="1:24" ht="27" customHeight="1" x14ac:dyDescent="0.2">
      <c r="A21" s="3"/>
      <c r="B21" s="3"/>
      <c r="C21" s="3"/>
      <c r="D21" s="3"/>
      <c r="E21" s="3"/>
      <c r="F21" s="3"/>
      <c r="G21" s="3"/>
      <c r="H21" s="3"/>
      <c r="I21" s="3"/>
      <c r="J21" s="3"/>
      <c r="K21" s="3"/>
      <c r="L21" s="3"/>
      <c r="M21" s="3"/>
      <c r="N21" s="3"/>
      <c r="O21" s="3"/>
      <c r="P21" s="3"/>
      <c r="Q21" s="3"/>
      <c r="R21" s="3"/>
      <c r="S21" s="3"/>
      <c r="T21" s="3"/>
      <c r="U21" s="3"/>
      <c r="V21" s="3"/>
      <c r="W21" s="3"/>
    </row>
    <row r="22" spans="1:24" ht="27" customHeight="1" x14ac:dyDescent="0.2">
      <c r="A22" s="3"/>
      <c r="B22" s="3"/>
      <c r="C22" s="3"/>
      <c r="D22" s="3"/>
      <c r="E22" s="3"/>
      <c r="F22" s="3"/>
      <c r="G22" s="3"/>
      <c r="H22" s="3"/>
      <c r="I22" s="3"/>
      <c r="J22" s="3"/>
      <c r="K22" s="3"/>
      <c r="L22" s="3"/>
      <c r="M22" s="3"/>
      <c r="N22" s="3"/>
      <c r="O22" s="3"/>
      <c r="P22" s="3"/>
      <c r="Q22" s="3"/>
      <c r="R22" s="3"/>
      <c r="S22" s="3"/>
      <c r="T22" s="3"/>
      <c r="U22" s="3"/>
      <c r="V22" s="3"/>
      <c r="W22" s="3"/>
    </row>
    <row r="23" spans="1:24" ht="27" customHeight="1" x14ac:dyDescent="0.2">
      <c r="A23" s="3"/>
      <c r="B23" s="3"/>
      <c r="C23" s="3"/>
      <c r="D23" s="3"/>
      <c r="E23" s="3"/>
      <c r="F23" s="3"/>
      <c r="G23" s="3"/>
      <c r="H23" s="3"/>
      <c r="I23" s="3"/>
      <c r="J23" s="3"/>
      <c r="K23" s="3"/>
      <c r="L23" s="3"/>
      <c r="M23" s="3"/>
      <c r="N23" s="3"/>
      <c r="O23" s="3"/>
      <c r="P23" s="3"/>
      <c r="Q23" s="3"/>
      <c r="R23" s="3"/>
      <c r="S23" s="3"/>
      <c r="T23" s="3"/>
      <c r="U23" s="3"/>
      <c r="V23" s="3"/>
      <c r="W23" s="3"/>
    </row>
    <row r="24" spans="1:24" ht="27" customHeight="1" x14ac:dyDescent="0.2">
      <c r="A24" s="3"/>
      <c r="B24" s="3"/>
      <c r="C24" s="3"/>
      <c r="D24" s="3"/>
      <c r="E24" s="3"/>
      <c r="F24" s="3"/>
      <c r="G24" s="3"/>
      <c r="H24" s="3"/>
      <c r="I24" s="3"/>
      <c r="J24" s="3"/>
      <c r="K24" s="3"/>
      <c r="L24" s="3"/>
      <c r="M24" s="3"/>
      <c r="N24" s="3"/>
      <c r="O24" s="3"/>
      <c r="P24" s="3"/>
      <c r="Q24" s="3"/>
      <c r="R24" s="3"/>
      <c r="S24" s="3"/>
      <c r="T24" s="3"/>
      <c r="U24" s="3"/>
      <c r="V24" s="3"/>
      <c r="W24" s="3"/>
    </row>
    <row r="25" spans="1:24" ht="27" customHeight="1" x14ac:dyDescent="0.2">
      <c r="B25" s="6"/>
    </row>
  </sheetData>
  <mergeCells count="40">
    <mergeCell ref="AX15:AY15"/>
    <mergeCell ref="A18:B18"/>
    <mergeCell ref="L15:M15"/>
    <mergeCell ref="S15:T15"/>
    <mergeCell ref="Z15:AA15"/>
    <mergeCell ref="AG15:AH15"/>
    <mergeCell ref="AN15:AO15"/>
    <mergeCell ref="AU15:AV15"/>
    <mergeCell ref="AX3:BA5"/>
    <mergeCell ref="A14:D15"/>
    <mergeCell ref="E14:K14"/>
    <mergeCell ref="L14:R14"/>
    <mergeCell ref="S14:Y14"/>
    <mergeCell ref="Z14:AF14"/>
    <mergeCell ref="AG14:AM14"/>
    <mergeCell ref="AN14:AT14"/>
    <mergeCell ref="AU14:AW14"/>
    <mergeCell ref="AX14:AZ14"/>
    <mergeCell ref="AJ3:AJ7"/>
    <mergeCell ref="AK3:AN5"/>
    <mergeCell ref="AO3:AR5"/>
    <mergeCell ref="AS3:AS7"/>
    <mergeCell ref="AT3:AV5"/>
    <mergeCell ref="AW3:AW7"/>
    <mergeCell ref="W3:W7"/>
    <mergeCell ref="X3:Z5"/>
    <mergeCell ref="AA3:AA7"/>
    <mergeCell ref="AB3:AE5"/>
    <mergeCell ref="AF3:AF7"/>
    <mergeCell ref="AG3:AI5"/>
    <mergeCell ref="A1:BA1"/>
    <mergeCell ref="A3:A7"/>
    <mergeCell ref="B3:E5"/>
    <mergeCell ref="F3:F7"/>
    <mergeCell ref="G3:I5"/>
    <mergeCell ref="J3:J7"/>
    <mergeCell ref="K3:N5"/>
    <mergeCell ref="O3:R5"/>
    <mergeCell ref="S3:S7"/>
    <mergeCell ref="T3:V5"/>
  </mergeCells>
  <pageMargins left="0.75" right="0.75" top="1" bottom="1" header="0.5" footer="0.5"/>
  <pageSetup paperSize="9" scale="71" orientation="landscape" vertic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0"/>
  <sheetViews>
    <sheetView topLeftCell="A81" zoomScale="51" zoomScaleNormal="51" zoomScaleSheetLayoutView="46" zoomScalePageLayoutView="67" workbookViewId="0">
      <selection activeCell="U119" sqref="U119"/>
    </sheetView>
  </sheetViews>
  <sheetFormatPr defaultColWidth="9.140625" defaultRowHeight="27.75" customHeight="1" x14ac:dyDescent="0.2"/>
  <cols>
    <col min="1" max="1" width="19.28515625" style="1" customWidth="1"/>
    <col min="2" max="2" width="60.7109375" style="1" customWidth="1"/>
    <col min="3" max="3" width="32.140625" style="1" customWidth="1"/>
    <col min="4" max="4" width="14.85546875" style="1" customWidth="1"/>
    <col min="5" max="5" width="11.7109375" style="1" customWidth="1"/>
    <col min="6" max="6" width="15.7109375" style="1" customWidth="1"/>
    <col min="7" max="8" width="12.5703125" style="1" customWidth="1"/>
    <col min="9" max="10" width="7.140625" style="1" customWidth="1"/>
    <col min="11" max="11" width="8.42578125" style="1" customWidth="1"/>
    <col min="12" max="16" width="7.140625" style="1" customWidth="1"/>
    <col min="17" max="17" width="14.140625" style="1" customWidth="1"/>
    <col min="18" max="16384" width="9.140625" style="1"/>
  </cols>
  <sheetData>
    <row r="1" spans="1:16" ht="25.5" customHeight="1" x14ac:dyDescent="0.2">
      <c r="A1" s="705" t="s">
        <v>461</v>
      </c>
      <c r="B1" s="706"/>
      <c r="C1" s="706"/>
      <c r="D1" s="706"/>
      <c r="E1" s="706"/>
      <c r="F1" s="706"/>
      <c r="G1" s="706"/>
      <c r="H1" s="706"/>
      <c r="I1" s="706"/>
      <c r="J1" s="706"/>
      <c r="K1" s="706"/>
      <c r="L1" s="706"/>
      <c r="M1" s="706"/>
      <c r="N1" s="706"/>
      <c r="O1" s="706"/>
      <c r="P1" s="706"/>
    </row>
    <row r="2" spans="1:16" ht="7.9" customHeight="1" x14ac:dyDescent="0.2"/>
    <row r="3" spans="1:16" ht="12.6" customHeight="1" thickBot="1" x14ac:dyDescent="0.25">
      <c r="O3" s="219"/>
    </row>
    <row r="4" spans="1:16" ht="39.75" customHeight="1" x14ac:dyDescent="0.2">
      <c r="A4" s="707" t="s">
        <v>96</v>
      </c>
      <c r="B4" s="707" t="s">
        <v>91</v>
      </c>
      <c r="C4" s="707" t="s">
        <v>92</v>
      </c>
      <c r="D4" s="710" t="s">
        <v>51</v>
      </c>
      <c r="E4" s="710"/>
      <c r="F4" s="710"/>
      <c r="G4" s="710"/>
      <c r="H4" s="710"/>
      <c r="I4" s="700" t="s">
        <v>52</v>
      </c>
      <c r="J4" s="701"/>
      <c r="K4" s="701"/>
      <c r="L4" s="701"/>
      <c r="M4" s="701"/>
      <c r="N4" s="701"/>
      <c r="O4" s="701"/>
      <c r="P4" s="702"/>
    </row>
    <row r="5" spans="1:16" ht="27.75" customHeight="1" x14ac:dyDescent="0.2">
      <c r="A5" s="708"/>
      <c r="B5" s="708"/>
      <c r="C5" s="708"/>
      <c r="D5" s="711" t="s">
        <v>98</v>
      </c>
      <c r="E5" s="713" t="s">
        <v>48</v>
      </c>
      <c r="F5" s="715" t="s">
        <v>49</v>
      </c>
      <c r="G5" s="716"/>
      <c r="H5" s="716"/>
      <c r="I5" s="703" t="s">
        <v>111</v>
      </c>
      <c r="J5" s="704"/>
      <c r="K5" s="717" t="s">
        <v>112</v>
      </c>
      <c r="L5" s="704"/>
      <c r="M5" s="717" t="s">
        <v>30</v>
      </c>
      <c r="N5" s="717"/>
      <c r="O5" s="703" t="s">
        <v>113</v>
      </c>
      <c r="P5" s="704"/>
    </row>
    <row r="6" spans="1:16" ht="75" customHeight="1" thickBot="1" x14ac:dyDescent="0.25">
      <c r="A6" s="709"/>
      <c r="B6" s="709"/>
      <c r="C6" s="709"/>
      <c r="D6" s="712"/>
      <c r="E6" s="714"/>
      <c r="F6" s="64" t="s">
        <v>50</v>
      </c>
      <c r="G6" s="64" t="s">
        <v>97</v>
      </c>
      <c r="H6" s="65" t="s">
        <v>53</v>
      </c>
      <c r="I6" s="111" t="s">
        <v>445</v>
      </c>
      <c r="J6" s="112" t="s">
        <v>446</v>
      </c>
      <c r="K6" s="111" t="s">
        <v>447</v>
      </c>
      <c r="L6" s="112" t="s">
        <v>450</v>
      </c>
      <c r="M6" s="111" t="s">
        <v>448</v>
      </c>
      <c r="N6" s="113" t="s">
        <v>451</v>
      </c>
      <c r="O6" s="114" t="s">
        <v>449</v>
      </c>
      <c r="P6" s="115" t="s">
        <v>452</v>
      </c>
    </row>
    <row r="7" spans="1:16" ht="27.75" customHeight="1" x14ac:dyDescent="0.2">
      <c r="A7" s="153">
        <v>1</v>
      </c>
      <c r="B7" s="63">
        <v>2</v>
      </c>
      <c r="C7" s="63">
        <v>3</v>
      </c>
      <c r="D7" s="63">
        <v>4</v>
      </c>
      <c r="E7" s="63">
        <v>5</v>
      </c>
      <c r="F7" s="63">
        <v>6</v>
      </c>
      <c r="G7" s="63">
        <v>7</v>
      </c>
      <c r="H7" s="70">
        <v>8</v>
      </c>
      <c r="I7" s="116">
        <v>9</v>
      </c>
      <c r="J7" s="117">
        <v>10</v>
      </c>
      <c r="K7" s="118">
        <v>11</v>
      </c>
      <c r="L7" s="119">
        <v>12</v>
      </c>
      <c r="M7" s="116">
        <v>13</v>
      </c>
      <c r="N7" s="119">
        <v>14</v>
      </c>
      <c r="O7" s="118">
        <v>15</v>
      </c>
      <c r="P7" s="120">
        <v>16</v>
      </c>
    </row>
    <row r="8" spans="1:16" ht="27.75" customHeight="1" x14ac:dyDescent="0.2">
      <c r="A8" s="154"/>
      <c r="B8" s="69"/>
      <c r="C8" s="69"/>
      <c r="D8" s="720" t="s">
        <v>141</v>
      </c>
      <c r="E8" s="721"/>
      <c r="F8" s="721"/>
      <c r="G8" s="721"/>
      <c r="H8" s="722"/>
      <c r="I8" s="121">
        <v>612</v>
      </c>
      <c r="J8" s="122">
        <v>792</v>
      </c>
      <c r="K8" s="480">
        <v>432</v>
      </c>
      <c r="L8" s="122">
        <f>SUM(L34,L44,L48)</f>
        <v>612</v>
      </c>
      <c r="M8" s="149">
        <v>432</v>
      </c>
      <c r="N8" s="148">
        <v>720</v>
      </c>
      <c r="O8" s="121">
        <v>432</v>
      </c>
      <c r="P8" s="122">
        <v>504</v>
      </c>
    </row>
    <row r="9" spans="1:16" ht="27.75" customHeight="1" thickBot="1" x14ac:dyDescent="0.25">
      <c r="A9" s="67"/>
      <c r="B9" s="68"/>
      <c r="C9" s="68" t="s">
        <v>270</v>
      </c>
      <c r="D9" s="723" t="s">
        <v>142</v>
      </c>
      <c r="E9" s="724"/>
      <c r="F9" s="724"/>
      <c r="G9" s="724"/>
      <c r="H9" s="725"/>
      <c r="I9" s="123">
        <v>36</v>
      </c>
      <c r="J9" s="124">
        <v>36</v>
      </c>
      <c r="K9" s="571">
        <v>31</v>
      </c>
      <c r="L9" s="572">
        <v>32</v>
      </c>
      <c r="M9" s="123">
        <v>31</v>
      </c>
      <c r="N9" s="573">
        <v>36</v>
      </c>
      <c r="O9" s="574">
        <v>31</v>
      </c>
      <c r="P9" s="124">
        <v>36</v>
      </c>
    </row>
    <row r="10" spans="1:16" ht="35.25" customHeight="1" thickBot="1" x14ac:dyDescent="0.25">
      <c r="A10" s="161" t="s">
        <v>359</v>
      </c>
      <c r="B10" s="463" t="s">
        <v>65</v>
      </c>
      <c r="C10" s="162" t="s">
        <v>384</v>
      </c>
      <c r="D10" s="163">
        <f>SUM(D11,D20)</f>
        <v>2110</v>
      </c>
      <c r="E10" s="163">
        <f>SUM(E11,E20)</f>
        <v>706</v>
      </c>
      <c r="F10" s="163">
        <f>SUM(F11,F20)</f>
        <v>1404</v>
      </c>
      <c r="G10" s="163">
        <f>SUM(G11,G20)</f>
        <v>500</v>
      </c>
      <c r="H10" s="164"/>
      <c r="I10" s="165">
        <f>SUM(I11,I20)</f>
        <v>612</v>
      </c>
      <c r="J10" s="164">
        <f>SUM(J11,J20)</f>
        <v>792</v>
      </c>
      <c r="K10" s="125"/>
      <c r="L10" s="126"/>
      <c r="M10" s="125"/>
      <c r="N10" s="126"/>
      <c r="O10" s="125"/>
      <c r="P10" s="126"/>
    </row>
    <row r="11" spans="1:16" ht="39.75" customHeight="1" thickBot="1" x14ac:dyDescent="0.25">
      <c r="A11" s="169" t="s">
        <v>360</v>
      </c>
      <c r="B11" s="383" t="s">
        <v>361</v>
      </c>
      <c r="C11" s="200" t="s">
        <v>385</v>
      </c>
      <c r="D11" s="134">
        <f>SUM(E11:F11)</f>
        <v>1324</v>
      </c>
      <c r="E11" s="134">
        <v>444</v>
      </c>
      <c r="F11" s="134">
        <f>SUM(F12:F19)</f>
        <v>880</v>
      </c>
      <c r="G11" s="134">
        <f>SUM(G12:G18)</f>
        <v>500</v>
      </c>
      <c r="H11" s="128"/>
      <c r="I11" s="127">
        <f>SUM(I12:I19)</f>
        <v>374</v>
      </c>
      <c r="J11" s="128">
        <f>SUM(J12:J19)</f>
        <v>506</v>
      </c>
      <c r="K11" s="127"/>
      <c r="L11" s="128"/>
      <c r="M11" s="127"/>
      <c r="N11" s="129"/>
      <c r="O11" s="130"/>
      <c r="P11" s="128"/>
    </row>
    <row r="12" spans="1:16" ht="35.25" customHeight="1" x14ac:dyDescent="0.2">
      <c r="A12" s="202" t="s">
        <v>350</v>
      </c>
      <c r="B12" s="344" t="s">
        <v>104</v>
      </c>
      <c r="C12" s="347" t="s">
        <v>239</v>
      </c>
      <c r="D12" s="349">
        <v>117</v>
      </c>
      <c r="E12" s="349">
        <v>39</v>
      </c>
      <c r="F12" s="350">
        <f>SUM(I12:J12)</f>
        <v>78</v>
      </c>
      <c r="G12" s="133">
        <v>40</v>
      </c>
      <c r="H12" s="55"/>
      <c r="I12" s="147">
        <v>34</v>
      </c>
      <c r="J12" s="59">
        <v>44</v>
      </c>
      <c r="K12" s="133"/>
      <c r="L12" s="132"/>
      <c r="M12" s="133"/>
      <c r="N12" s="55"/>
      <c r="O12" s="131"/>
      <c r="P12" s="132"/>
    </row>
    <row r="13" spans="1:16" ht="35.25" customHeight="1" x14ac:dyDescent="0.2">
      <c r="A13" s="202" t="s">
        <v>351</v>
      </c>
      <c r="B13" s="344" t="s">
        <v>54</v>
      </c>
      <c r="C13" s="166" t="s">
        <v>376</v>
      </c>
      <c r="D13" s="167">
        <f t="shared" ref="D13:D33" si="0">SUM(E13:F13)</f>
        <v>176</v>
      </c>
      <c r="E13" s="167">
        <f t="shared" ref="E13:E33" si="1">ROUND(F13*0.5,0)</f>
        <v>59</v>
      </c>
      <c r="F13" s="350">
        <f t="shared" ref="F13:F19" si="2">SUM(I13:J13)</f>
        <v>117</v>
      </c>
      <c r="G13" s="133">
        <f>ROUND(F13*0.6,0)</f>
        <v>70</v>
      </c>
      <c r="H13" s="55"/>
      <c r="I13" s="131">
        <v>51</v>
      </c>
      <c r="J13" s="132">
        <v>66</v>
      </c>
      <c r="K13" s="131"/>
      <c r="L13" s="132"/>
      <c r="M13" s="133"/>
      <c r="N13" s="55"/>
      <c r="O13" s="131"/>
      <c r="P13" s="132"/>
    </row>
    <row r="14" spans="1:16" ht="35.25" customHeight="1" x14ac:dyDescent="0.2">
      <c r="A14" s="202" t="s">
        <v>352</v>
      </c>
      <c r="B14" s="344" t="s">
        <v>62</v>
      </c>
      <c r="C14" s="347" t="s">
        <v>258</v>
      </c>
      <c r="D14" s="168">
        <f t="shared" si="0"/>
        <v>176</v>
      </c>
      <c r="E14" s="168">
        <f t="shared" si="1"/>
        <v>59</v>
      </c>
      <c r="F14" s="350">
        <f t="shared" si="2"/>
        <v>117</v>
      </c>
      <c r="G14" s="133">
        <f t="shared" ref="G14:G63" si="3">ROUND(F14*0.6,0)</f>
        <v>70</v>
      </c>
      <c r="H14" s="55"/>
      <c r="I14" s="131">
        <v>51</v>
      </c>
      <c r="J14" s="132">
        <v>66</v>
      </c>
      <c r="K14" s="131"/>
      <c r="L14" s="132"/>
      <c r="M14" s="133"/>
      <c r="N14" s="55"/>
      <c r="O14" s="131"/>
      <c r="P14" s="132"/>
    </row>
    <row r="15" spans="1:16" ht="35.25" customHeight="1" x14ac:dyDescent="0.2">
      <c r="A15" s="202" t="s">
        <v>353</v>
      </c>
      <c r="B15" s="344" t="s">
        <v>56</v>
      </c>
      <c r="C15" s="347" t="s">
        <v>239</v>
      </c>
      <c r="D15" s="168">
        <v>351</v>
      </c>
      <c r="E15" s="168">
        <v>117</v>
      </c>
      <c r="F15" s="350">
        <f t="shared" si="2"/>
        <v>234</v>
      </c>
      <c r="G15" s="133">
        <f t="shared" si="3"/>
        <v>140</v>
      </c>
      <c r="H15" s="55"/>
      <c r="I15" s="131">
        <v>102</v>
      </c>
      <c r="J15" s="132">
        <v>132</v>
      </c>
      <c r="K15" s="131"/>
      <c r="L15" s="132"/>
      <c r="M15" s="133"/>
      <c r="N15" s="55"/>
      <c r="O15" s="131"/>
      <c r="P15" s="132"/>
    </row>
    <row r="16" spans="1:16" ht="41.25" customHeight="1" x14ac:dyDescent="0.2">
      <c r="A16" s="202" t="s">
        <v>354</v>
      </c>
      <c r="B16" s="344" t="s">
        <v>55</v>
      </c>
      <c r="C16" s="347" t="s">
        <v>236</v>
      </c>
      <c r="D16" s="168">
        <f t="shared" si="0"/>
        <v>175</v>
      </c>
      <c r="E16" s="168">
        <v>58</v>
      </c>
      <c r="F16" s="350">
        <f t="shared" si="2"/>
        <v>117</v>
      </c>
      <c r="G16" s="133">
        <f t="shared" si="3"/>
        <v>70</v>
      </c>
      <c r="H16" s="55"/>
      <c r="I16" s="131">
        <v>51</v>
      </c>
      <c r="J16" s="132">
        <v>66</v>
      </c>
      <c r="K16" s="131"/>
      <c r="L16" s="132"/>
      <c r="M16" s="133"/>
      <c r="N16" s="55"/>
      <c r="O16" s="131"/>
      <c r="P16" s="132"/>
    </row>
    <row r="17" spans="1:16" ht="35.25" customHeight="1" x14ac:dyDescent="0.2">
      <c r="A17" s="202" t="s">
        <v>355</v>
      </c>
      <c r="B17" s="344" t="s">
        <v>57</v>
      </c>
      <c r="C17" s="347" t="s">
        <v>237</v>
      </c>
      <c r="D17" s="168">
        <f t="shared" si="0"/>
        <v>175</v>
      </c>
      <c r="E17" s="168">
        <v>58</v>
      </c>
      <c r="F17" s="350">
        <f t="shared" si="2"/>
        <v>117</v>
      </c>
      <c r="G17" s="133">
        <f t="shared" si="3"/>
        <v>70</v>
      </c>
      <c r="H17" s="55"/>
      <c r="I17" s="131">
        <v>51</v>
      </c>
      <c r="J17" s="132">
        <v>66</v>
      </c>
      <c r="K17" s="131"/>
      <c r="L17" s="132"/>
      <c r="M17" s="133"/>
      <c r="N17" s="55"/>
      <c r="O17" s="131"/>
      <c r="P17" s="132"/>
    </row>
    <row r="18" spans="1:16" ht="35.25" customHeight="1" x14ac:dyDescent="0.2">
      <c r="A18" s="202" t="s">
        <v>356</v>
      </c>
      <c r="B18" s="344" t="s">
        <v>58</v>
      </c>
      <c r="C18" s="347" t="s">
        <v>238</v>
      </c>
      <c r="D18" s="168">
        <f t="shared" si="0"/>
        <v>99</v>
      </c>
      <c r="E18" s="168">
        <f t="shared" si="1"/>
        <v>33</v>
      </c>
      <c r="F18" s="350">
        <f t="shared" si="2"/>
        <v>66</v>
      </c>
      <c r="G18" s="133">
        <f t="shared" si="3"/>
        <v>40</v>
      </c>
      <c r="H18" s="55"/>
      <c r="I18" s="131">
        <v>0</v>
      </c>
      <c r="J18" s="132">
        <v>66</v>
      </c>
      <c r="K18" s="131"/>
      <c r="L18" s="132"/>
      <c r="M18" s="133"/>
      <c r="N18" s="55"/>
      <c r="O18" s="131"/>
      <c r="P18" s="132"/>
    </row>
    <row r="19" spans="1:16" s="462" customFormat="1" ht="35.25" customHeight="1" thickBot="1" x14ac:dyDescent="0.25">
      <c r="A19" s="427" t="s">
        <v>357</v>
      </c>
      <c r="B19" s="365" t="s">
        <v>358</v>
      </c>
      <c r="C19" s="347" t="s">
        <v>386</v>
      </c>
      <c r="D19" s="139">
        <f t="shared" si="0"/>
        <v>51</v>
      </c>
      <c r="E19" s="353">
        <f t="shared" si="1"/>
        <v>17</v>
      </c>
      <c r="F19" s="350">
        <f t="shared" si="2"/>
        <v>34</v>
      </c>
      <c r="G19" s="139">
        <f t="shared" si="3"/>
        <v>20</v>
      </c>
      <c r="H19" s="138"/>
      <c r="I19" s="417">
        <v>34</v>
      </c>
      <c r="J19" s="447">
        <v>0</v>
      </c>
      <c r="K19" s="137"/>
      <c r="L19" s="60"/>
      <c r="M19" s="139"/>
      <c r="N19" s="138"/>
      <c r="O19" s="137"/>
      <c r="P19" s="60"/>
    </row>
    <row r="20" spans="1:16" ht="41.25" customHeight="1" thickBot="1" x14ac:dyDescent="0.25">
      <c r="A20" s="169"/>
      <c r="B20" s="465" t="s">
        <v>232</v>
      </c>
      <c r="C20" s="200" t="s">
        <v>380</v>
      </c>
      <c r="D20" s="351">
        <f>SUM(D21:D31)</f>
        <v>786</v>
      </c>
      <c r="E20" s="352">
        <f>SUM(SUM(E21:E31))</f>
        <v>262</v>
      </c>
      <c r="F20" s="352">
        <f>SUM(F21:F31)</f>
        <v>524</v>
      </c>
      <c r="G20" s="352"/>
      <c r="H20" s="128"/>
      <c r="I20" s="127">
        <f>SUM(I21:I31)</f>
        <v>238</v>
      </c>
      <c r="J20" s="127">
        <f>SUM(J21:J31)</f>
        <v>286</v>
      </c>
      <c r="K20" s="130"/>
      <c r="L20" s="128"/>
      <c r="M20" s="127"/>
      <c r="N20" s="129"/>
      <c r="O20" s="130"/>
      <c r="P20" s="128"/>
    </row>
    <row r="21" spans="1:16" ht="35.25" customHeight="1" x14ac:dyDescent="0.2">
      <c r="A21" s="202" t="s">
        <v>362</v>
      </c>
      <c r="B21" s="361" t="s">
        <v>156</v>
      </c>
      <c r="C21" s="166" t="s">
        <v>374</v>
      </c>
      <c r="D21" s="353">
        <v>147</v>
      </c>
      <c r="E21" s="353">
        <v>49</v>
      </c>
      <c r="F21" s="350">
        <f>SUM(I21:J21)</f>
        <v>100</v>
      </c>
      <c r="G21" s="133"/>
      <c r="H21" s="55"/>
      <c r="I21" s="131">
        <v>34</v>
      </c>
      <c r="J21" s="55">
        <v>66</v>
      </c>
      <c r="K21" s="147"/>
      <c r="L21" s="59"/>
      <c r="M21" s="147"/>
      <c r="N21" s="59"/>
      <c r="O21" s="147"/>
      <c r="P21" s="59"/>
    </row>
    <row r="22" spans="1:16" ht="35.25" customHeight="1" x14ac:dyDescent="0.2">
      <c r="A22" s="202" t="s">
        <v>363</v>
      </c>
      <c r="B22" s="362" t="s">
        <v>110</v>
      </c>
      <c r="C22" s="347" t="s">
        <v>236</v>
      </c>
      <c r="D22" s="168">
        <v>117</v>
      </c>
      <c r="E22" s="168">
        <v>39</v>
      </c>
      <c r="F22" s="350">
        <f t="shared" ref="F22:F31" si="4">SUM(I22:J22)</f>
        <v>78</v>
      </c>
      <c r="G22" s="133"/>
      <c r="H22" s="55"/>
      <c r="I22" s="131">
        <v>34</v>
      </c>
      <c r="J22" s="55">
        <v>44</v>
      </c>
      <c r="K22" s="131"/>
      <c r="L22" s="132"/>
      <c r="M22" s="131"/>
      <c r="N22" s="132"/>
      <c r="O22" s="131"/>
      <c r="P22" s="132"/>
    </row>
    <row r="23" spans="1:16" s="323" customFormat="1" ht="35.25" customHeight="1" x14ac:dyDescent="0.2">
      <c r="A23" s="202" t="s">
        <v>364</v>
      </c>
      <c r="B23" s="363" t="s">
        <v>228</v>
      </c>
      <c r="C23" s="346" t="s">
        <v>394</v>
      </c>
      <c r="D23" s="167">
        <v>87</v>
      </c>
      <c r="E23" s="167">
        <v>29</v>
      </c>
      <c r="F23" s="350">
        <f t="shared" si="4"/>
        <v>66</v>
      </c>
      <c r="G23" s="142"/>
      <c r="H23" s="55"/>
      <c r="I23" s="131">
        <v>0</v>
      </c>
      <c r="J23" s="55">
        <v>66</v>
      </c>
      <c r="K23" s="131"/>
      <c r="L23" s="132"/>
      <c r="M23" s="131"/>
      <c r="N23" s="132"/>
      <c r="O23" s="131"/>
      <c r="P23" s="132"/>
    </row>
    <row r="24" spans="1:16" s="323" customFormat="1" ht="35.25" customHeight="1" x14ac:dyDescent="0.2">
      <c r="A24" s="202" t="s">
        <v>365</v>
      </c>
      <c r="B24" s="361" t="s">
        <v>229</v>
      </c>
      <c r="C24" s="346" t="s">
        <v>395</v>
      </c>
      <c r="D24" s="167">
        <v>87</v>
      </c>
      <c r="E24" s="167">
        <v>29</v>
      </c>
      <c r="F24" s="350">
        <f t="shared" si="4"/>
        <v>56</v>
      </c>
      <c r="G24" s="142"/>
      <c r="H24" s="55"/>
      <c r="I24" s="131">
        <v>34</v>
      </c>
      <c r="J24" s="55">
        <v>22</v>
      </c>
      <c r="K24" s="131"/>
      <c r="L24" s="132"/>
      <c r="M24" s="131"/>
      <c r="N24" s="132"/>
      <c r="O24" s="131"/>
      <c r="P24" s="132"/>
    </row>
    <row r="25" spans="1:16" s="323" customFormat="1" ht="35.25" customHeight="1" x14ac:dyDescent="0.2">
      <c r="A25" s="202" t="s">
        <v>366</v>
      </c>
      <c r="B25" s="361" t="s">
        <v>369</v>
      </c>
      <c r="C25" s="346" t="s">
        <v>377</v>
      </c>
      <c r="D25" s="167">
        <v>57</v>
      </c>
      <c r="E25" s="167">
        <v>19</v>
      </c>
      <c r="F25" s="350">
        <f t="shared" si="4"/>
        <v>34</v>
      </c>
      <c r="G25" s="168">
        <v>20</v>
      </c>
      <c r="H25" s="55"/>
      <c r="I25" s="131">
        <v>34</v>
      </c>
      <c r="J25" s="55">
        <v>0</v>
      </c>
      <c r="K25" s="131"/>
      <c r="L25" s="132"/>
      <c r="M25" s="131"/>
      <c r="N25" s="132"/>
      <c r="O25" s="131"/>
      <c r="P25" s="132"/>
    </row>
    <row r="26" spans="1:16" s="462" customFormat="1" ht="35.25" customHeight="1" x14ac:dyDescent="0.2">
      <c r="A26" s="202"/>
      <c r="B26" s="361" t="s">
        <v>370</v>
      </c>
      <c r="C26" s="346" t="s">
        <v>378</v>
      </c>
      <c r="D26" s="167">
        <v>57</v>
      </c>
      <c r="E26" s="167">
        <v>19</v>
      </c>
      <c r="F26" s="350">
        <f t="shared" si="4"/>
        <v>34</v>
      </c>
      <c r="G26" s="168">
        <v>20</v>
      </c>
      <c r="H26" s="55"/>
      <c r="I26" s="131">
        <v>34</v>
      </c>
      <c r="J26" s="55">
        <v>0</v>
      </c>
      <c r="K26" s="131"/>
      <c r="L26" s="132"/>
      <c r="M26" s="131"/>
      <c r="N26" s="132"/>
      <c r="O26" s="131"/>
      <c r="P26" s="132"/>
    </row>
    <row r="27" spans="1:16" s="462" customFormat="1" ht="35.25" customHeight="1" x14ac:dyDescent="0.2">
      <c r="A27" s="202"/>
      <c r="B27" s="361" t="s">
        <v>371</v>
      </c>
      <c r="C27" s="346" t="s">
        <v>378</v>
      </c>
      <c r="D27" s="167">
        <v>57</v>
      </c>
      <c r="E27" s="167">
        <v>19</v>
      </c>
      <c r="F27" s="350">
        <f t="shared" si="4"/>
        <v>34</v>
      </c>
      <c r="G27" s="168">
        <v>17</v>
      </c>
      <c r="H27" s="55"/>
      <c r="I27" s="131">
        <v>34</v>
      </c>
      <c r="J27" s="55">
        <v>0</v>
      </c>
      <c r="K27" s="131"/>
      <c r="L27" s="132"/>
      <c r="M27" s="131"/>
      <c r="N27" s="132"/>
      <c r="O27" s="131"/>
      <c r="P27" s="132"/>
    </row>
    <row r="28" spans="1:16" s="323" customFormat="1" ht="35.25" customHeight="1" x14ac:dyDescent="0.2">
      <c r="A28" s="202" t="s">
        <v>367</v>
      </c>
      <c r="B28" s="361" t="s">
        <v>151</v>
      </c>
      <c r="C28" s="346" t="s">
        <v>235</v>
      </c>
      <c r="D28" s="167">
        <v>57</v>
      </c>
      <c r="E28" s="167">
        <v>19</v>
      </c>
      <c r="F28" s="350">
        <f t="shared" si="4"/>
        <v>34</v>
      </c>
      <c r="G28" s="142"/>
      <c r="H28" s="55"/>
      <c r="I28" s="131">
        <v>34</v>
      </c>
      <c r="J28" s="55">
        <v>0</v>
      </c>
      <c r="K28" s="131"/>
      <c r="L28" s="132"/>
      <c r="M28" s="131"/>
      <c r="N28" s="132"/>
      <c r="O28" s="131"/>
      <c r="P28" s="132"/>
    </row>
    <row r="29" spans="1:16" s="323" customFormat="1" ht="35.25" customHeight="1" x14ac:dyDescent="0.2">
      <c r="A29" s="202" t="s">
        <v>368</v>
      </c>
      <c r="B29" s="361" t="s">
        <v>230</v>
      </c>
      <c r="C29" s="346" t="s">
        <v>238</v>
      </c>
      <c r="D29" s="167">
        <v>54</v>
      </c>
      <c r="E29" s="167">
        <v>18</v>
      </c>
      <c r="F29" s="350">
        <f t="shared" si="4"/>
        <v>44</v>
      </c>
      <c r="G29" s="142"/>
      <c r="H29" s="55"/>
      <c r="I29" s="131">
        <v>0</v>
      </c>
      <c r="J29" s="55">
        <v>44</v>
      </c>
      <c r="K29" s="131"/>
      <c r="L29" s="132"/>
      <c r="M29" s="131"/>
      <c r="N29" s="132"/>
      <c r="O29" s="131"/>
      <c r="P29" s="132"/>
    </row>
    <row r="30" spans="1:16" s="462" customFormat="1" ht="35.25" customHeight="1" x14ac:dyDescent="0.2">
      <c r="A30" s="466"/>
      <c r="B30" s="464" t="s">
        <v>372</v>
      </c>
      <c r="C30" s="460"/>
      <c r="D30" s="167"/>
      <c r="E30" s="167"/>
      <c r="F30" s="350"/>
      <c r="G30" s="139"/>
      <c r="H30" s="177"/>
      <c r="I30" s="136"/>
      <c r="J30" s="177"/>
      <c r="K30" s="136"/>
      <c r="L30" s="61"/>
      <c r="M30" s="136"/>
      <c r="N30" s="61"/>
      <c r="O30" s="136"/>
      <c r="P30" s="61"/>
    </row>
    <row r="31" spans="1:16" ht="34.5" customHeight="1" x14ac:dyDescent="0.2">
      <c r="A31" s="202" t="s">
        <v>373</v>
      </c>
      <c r="B31" s="362" t="s">
        <v>231</v>
      </c>
      <c r="C31" s="346" t="s">
        <v>240</v>
      </c>
      <c r="D31" s="168">
        <f t="shared" si="0"/>
        <v>66</v>
      </c>
      <c r="E31" s="168">
        <f t="shared" si="1"/>
        <v>22</v>
      </c>
      <c r="F31" s="168">
        <f t="shared" si="4"/>
        <v>44</v>
      </c>
      <c r="G31" s="168"/>
      <c r="H31" s="177"/>
      <c r="I31" s="136">
        <v>0</v>
      </c>
      <c r="J31" s="177">
        <v>44</v>
      </c>
      <c r="K31" s="136"/>
      <c r="L31" s="61"/>
      <c r="M31" s="136"/>
      <c r="N31" s="61"/>
      <c r="O31" s="136"/>
      <c r="P31" s="61"/>
    </row>
    <row r="32" spans="1:16" s="576" customFormat="1" ht="34.5" customHeight="1" thickBot="1" x14ac:dyDescent="0.25">
      <c r="A32" s="427"/>
      <c r="B32" s="459" t="s">
        <v>469</v>
      </c>
      <c r="C32" s="590"/>
      <c r="D32" s="353">
        <v>39</v>
      </c>
      <c r="E32" s="353">
        <v>39</v>
      </c>
      <c r="F32" s="353"/>
      <c r="G32" s="353"/>
      <c r="H32" s="222"/>
      <c r="I32" s="137"/>
      <c r="J32" s="138"/>
      <c r="K32" s="417"/>
      <c r="L32" s="591"/>
      <c r="M32" s="417"/>
      <c r="N32" s="591"/>
      <c r="O32" s="417"/>
      <c r="P32" s="591"/>
    </row>
    <row r="33" spans="1:21" ht="35.25" customHeight="1" thickBot="1" x14ac:dyDescent="0.25">
      <c r="A33" s="170"/>
      <c r="B33" s="382" t="s">
        <v>249</v>
      </c>
      <c r="C33" s="481" t="s">
        <v>416</v>
      </c>
      <c r="D33" s="461">
        <f t="shared" si="0"/>
        <v>4640</v>
      </c>
      <c r="E33" s="461">
        <f t="shared" si="1"/>
        <v>1547</v>
      </c>
      <c r="F33" s="461">
        <f>SUM(F34,F44,F48)</f>
        <v>3093</v>
      </c>
      <c r="G33" s="461">
        <f t="shared" si="3"/>
        <v>1856</v>
      </c>
      <c r="H33" s="171"/>
      <c r="I33" s="172"/>
      <c r="J33" s="173"/>
      <c r="K33" s="172">
        <f>SUM(K34,K44,K48)</f>
        <v>432</v>
      </c>
      <c r="L33" s="172">
        <f>SUM(L34,L44,L48)</f>
        <v>612</v>
      </c>
      <c r="M33" s="172">
        <f>SUM(M34,M44,M48)</f>
        <v>432</v>
      </c>
      <c r="N33" s="172">
        <f>SUM(N34,N44,N48)</f>
        <v>720</v>
      </c>
      <c r="O33" s="172">
        <f t="shared" ref="O33:P33" si="5">SUM(O34,O44,O48)</f>
        <v>432</v>
      </c>
      <c r="P33" s="172">
        <f t="shared" si="5"/>
        <v>504</v>
      </c>
      <c r="R33" s="742"/>
      <c r="S33" s="742"/>
      <c r="T33" s="742"/>
      <c r="U33" s="742"/>
    </row>
    <row r="34" spans="1:21" ht="42.75" customHeight="1" thickBot="1" x14ac:dyDescent="0.25">
      <c r="A34" s="48" t="s">
        <v>59</v>
      </c>
      <c r="B34" s="383" t="s">
        <v>60</v>
      </c>
      <c r="C34" s="200" t="s">
        <v>396</v>
      </c>
      <c r="D34" s="134">
        <f>SUM(D35:D42)</f>
        <v>1037</v>
      </c>
      <c r="E34" s="134">
        <f>ROUND(F34*0.5,0)</f>
        <v>333</v>
      </c>
      <c r="F34" s="134">
        <f>SUM(F35:F43)</f>
        <v>665</v>
      </c>
      <c r="G34" s="293">
        <f>SUM(G35:G43)</f>
        <v>500</v>
      </c>
      <c r="H34" s="129"/>
      <c r="I34" s="130"/>
      <c r="J34" s="129"/>
      <c r="K34" s="130">
        <f t="shared" ref="K34:O34" si="6">SUM(K35:K42)</f>
        <v>84</v>
      </c>
      <c r="L34" s="127">
        <f t="shared" si="6"/>
        <v>95</v>
      </c>
      <c r="M34" s="130">
        <f t="shared" si="6"/>
        <v>84</v>
      </c>
      <c r="N34" s="127">
        <f t="shared" si="6"/>
        <v>100</v>
      </c>
      <c r="O34" s="135">
        <f t="shared" si="6"/>
        <v>84</v>
      </c>
      <c r="P34" s="128">
        <f>SUM(P35:P43)</f>
        <v>224</v>
      </c>
    </row>
    <row r="35" spans="1:21" ht="36" customHeight="1" x14ac:dyDescent="0.2">
      <c r="A35" s="212" t="s">
        <v>79</v>
      </c>
      <c r="B35" s="364" t="s">
        <v>61</v>
      </c>
      <c r="C35" s="469" t="s">
        <v>401</v>
      </c>
      <c r="D35" s="294">
        <f t="shared" ref="D35:D44" si="7">SUM(E35:F35)</f>
        <v>84</v>
      </c>
      <c r="E35" s="294">
        <f t="shared" ref="E35:E47" si="8">ROUND(F35*0.5,0)</f>
        <v>28</v>
      </c>
      <c r="F35" s="294">
        <f>SUM(O35:P35)</f>
        <v>56</v>
      </c>
      <c r="G35" s="145">
        <f t="shared" si="3"/>
        <v>34</v>
      </c>
      <c r="H35" s="146"/>
      <c r="I35" s="147"/>
      <c r="J35" s="59"/>
      <c r="K35" s="145"/>
      <c r="L35" s="59"/>
      <c r="M35" s="145"/>
      <c r="N35" s="146"/>
      <c r="O35" s="147">
        <v>14</v>
      </c>
      <c r="P35" s="564">
        <v>42</v>
      </c>
      <c r="R35" s="220"/>
    </row>
    <row r="36" spans="1:21" ht="35.25" customHeight="1" x14ac:dyDescent="0.2">
      <c r="A36" s="204" t="s">
        <v>88</v>
      </c>
      <c r="B36" s="345" t="s">
        <v>55</v>
      </c>
      <c r="C36" s="295" t="s">
        <v>187</v>
      </c>
      <c r="D36" s="168">
        <f t="shared" si="7"/>
        <v>72</v>
      </c>
      <c r="E36" s="168">
        <f t="shared" si="8"/>
        <v>24</v>
      </c>
      <c r="F36" s="168">
        <f>SUM(M36:N36)</f>
        <v>48</v>
      </c>
      <c r="G36" s="168">
        <f t="shared" si="3"/>
        <v>29</v>
      </c>
      <c r="H36" s="177"/>
      <c r="I36" s="136"/>
      <c r="J36" s="61"/>
      <c r="K36" s="142"/>
      <c r="L36" s="61"/>
      <c r="M36" s="142">
        <v>28</v>
      </c>
      <c r="N36" s="177">
        <v>20</v>
      </c>
      <c r="O36" s="136"/>
      <c r="P36" s="61"/>
      <c r="Q36" s="83"/>
      <c r="R36" s="220"/>
    </row>
    <row r="37" spans="1:21" ht="35.25" customHeight="1" x14ac:dyDescent="0.2">
      <c r="A37" s="204" t="s">
        <v>89</v>
      </c>
      <c r="B37" s="345" t="s">
        <v>139</v>
      </c>
      <c r="C37" s="295" t="s">
        <v>418</v>
      </c>
      <c r="D37" s="168">
        <f t="shared" si="7"/>
        <v>71</v>
      </c>
      <c r="E37" s="168">
        <f t="shared" si="8"/>
        <v>24</v>
      </c>
      <c r="F37" s="168">
        <f t="shared" ref="F37:F41" si="9">SUM(K37:P37)</f>
        <v>47</v>
      </c>
      <c r="G37" s="168">
        <f t="shared" si="3"/>
        <v>28</v>
      </c>
      <c r="H37" s="177"/>
      <c r="I37" s="131"/>
      <c r="J37" s="61"/>
      <c r="K37" s="133">
        <v>28</v>
      </c>
      <c r="L37" s="61">
        <v>19</v>
      </c>
      <c r="M37" s="133"/>
      <c r="N37" s="177"/>
      <c r="O37" s="131"/>
      <c r="P37" s="132"/>
      <c r="R37" s="220"/>
    </row>
    <row r="38" spans="1:21" ht="35.25" customHeight="1" x14ac:dyDescent="0.2">
      <c r="A38" s="204" t="s">
        <v>90</v>
      </c>
      <c r="B38" s="365" t="s">
        <v>62</v>
      </c>
      <c r="C38" s="295" t="s">
        <v>402</v>
      </c>
      <c r="D38" s="167">
        <f t="shared" si="7"/>
        <v>306</v>
      </c>
      <c r="E38" s="167">
        <f t="shared" si="8"/>
        <v>102</v>
      </c>
      <c r="F38" s="541">
        <f t="shared" si="9"/>
        <v>204</v>
      </c>
      <c r="G38" s="168">
        <v>170</v>
      </c>
      <c r="H38" s="222"/>
      <c r="I38" s="137"/>
      <c r="J38" s="60"/>
      <c r="K38" s="139">
        <v>28</v>
      </c>
      <c r="L38" s="60">
        <v>38</v>
      </c>
      <c r="M38" s="139">
        <v>28</v>
      </c>
      <c r="N38" s="55">
        <v>40</v>
      </c>
      <c r="O38" s="137">
        <v>28</v>
      </c>
      <c r="P38" s="132">
        <v>42</v>
      </c>
      <c r="R38" s="220"/>
    </row>
    <row r="39" spans="1:21" ht="35.25" customHeight="1" x14ac:dyDescent="0.2">
      <c r="A39" s="203" t="s">
        <v>119</v>
      </c>
      <c r="B39" s="366" t="s">
        <v>57</v>
      </c>
      <c r="C39" s="296" t="s">
        <v>382</v>
      </c>
      <c r="D39" s="167">
        <f t="shared" si="7"/>
        <v>378</v>
      </c>
      <c r="E39" s="167">
        <v>188</v>
      </c>
      <c r="F39" s="542">
        <f t="shared" si="9"/>
        <v>190</v>
      </c>
      <c r="G39" s="133">
        <v>170</v>
      </c>
      <c r="H39" s="415"/>
      <c r="I39" s="398"/>
      <c r="J39" s="141"/>
      <c r="K39" s="140">
        <v>28</v>
      </c>
      <c r="L39" s="141">
        <v>38</v>
      </c>
      <c r="M39" s="140">
        <v>28</v>
      </c>
      <c r="N39" s="415">
        <v>40</v>
      </c>
      <c r="O39" s="398">
        <v>28</v>
      </c>
      <c r="P39" s="141">
        <v>28</v>
      </c>
      <c r="R39" s="220"/>
    </row>
    <row r="40" spans="1:21" s="275" customFormat="1" ht="35.25" customHeight="1" x14ac:dyDescent="0.2">
      <c r="A40" s="203"/>
      <c r="B40" s="368" t="s">
        <v>166</v>
      </c>
      <c r="C40" s="296"/>
      <c r="D40" s="167"/>
      <c r="E40" s="167"/>
      <c r="F40" s="542"/>
      <c r="G40" s="133"/>
      <c r="H40" s="415"/>
      <c r="I40" s="398"/>
      <c r="J40" s="141"/>
      <c r="K40" s="140"/>
      <c r="L40" s="141"/>
      <c r="M40" s="140"/>
      <c r="N40" s="415"/>
      <c r="O40" s="398"/>
      <c r="P40" s="141"/>
      <c r="R40" s="220"/>
    </row>
    <row r="41" spans="1:21" ht="35.25" customHeight="1" x14ac:dyDescent="0.2">
      <c r="A41" s="203" t="s">
        <v>272</v>
      </c>
      <c r="B41" s="367" t="s">
        <v>154</v>
      </c>
      <c r="C41" s="346" t="s">
        <v>403</v>
      </c>
      <c r="D41" s="57">
        <f t="shared" si="7"/>
        <v>63</v>
      </c>
      <c r="E41" s="57">
        <f t="shared" si="8"/>
        <v>21</v>
      </c>
      <c r="F41" s="543">
        <f t="shared" si="9"/>
        <v>42</v>
      </c>
      <c r="G41" s="42">
        <f t="shared" si="3"/>
        <v>25</v>
      </c>
      <c r="H41" s="400"/>
      <c r="I41" s="136"/>
      <c r="J41" s="61"/>
      <c r="K41" s="142"/>
      <c r="L41" s="61"/>
      <c r="M41" s="142"/>
      <c r="N41" s="177"/>
      <c r="O41" s="136">
        <v>14</v>
      </c>
      <c r="P41" s="61">
        <v>28</v>
      </c>
      <c r="R41" s="220"/>
    </row>
    <row r="42" spans="1:21" ht="35.25" customHeight="1" x14ac:dyDescent="0.2">
      <c r="A42" s="203" t="s">
        <v>130</v>
      </c>
      <c r="B42" s="367" t="s">
        <v>95</v>
      </c>
      <c r="C42" s="295" t="s">
        <v>402</v>
      </c>
      <c r="D42" s="50">
        <f t="shared" si="7"/>
        <v>63</v>
      </c>
      <c r="E42" s="50">
        <f t="shared" si="8"/>
        <v>21</v>
      </c>
      <c r="F42" s="544">
        <f>SUM(K42:P42)</f>
        <v>42</v>
      </c>
      <c r="G42" s="42">
        <f>ROUND(F42*0.6,0)</f>
        <v>25</v>
      </c>
      <c r="H42" s="400"/>
      <c r="I42" s="136"/>
      <c r="J42" s="61"/>
      <c r="K42" s="142"/>
      <c r="L42" s="61"/>
      <c r="M42" s="142"/>
      <c r="N42" s="177"/>
      <c r="O42" s="136"/>
      <c r="P42" s="61">
        <v>42</v>
      </c>
      <c r="R42" s="220"/>
    </row>
    <row r="43" spans="1:21" s="320" customFormat="1" ht="42" customHeight="1" thickBot="1" x14ac:dyDescent="0.25">
      <c r="A43" s="322" t="s">
        <v>269</v>
      </c>
      <c r="B43" s="458" t="s">
        <v>259</v>
      </c>
      <c r="C43" s="346" t="s">
        <v>403</v>
      </c>
      <c r="D43" s="43">
        <v>54</v>
      </c>
      <c r="E43" s="43">
        <v>18</v>
      </c>
      <c r="F43" s="545">
        <v>36</v>
      </c>
      <c r="G43" s="221">
        <v>19</v>
      </c>
      <c r="H43" s="416"/>
      <c r="I43" s="417"/>
      <c r="J43" s="412"/>
      <c r="K43" s="222"/>
      <c r="L43" s="60"/>
      <c r="M43" s="139"/>
      <c r="N43" s="446"/>
      <c r="O43" s="565"/>
      <c r="P43" s="447">
        <v>42</v>
      </c>
      <c r="R43" s="220"/>
    </row>
    <row r="44" spans="1:21" ht="40.5" customHeight="1" thickBot="1" x14ac:dyDescent="0.25">
      <c r="A44" s="321" t="s">
        <v>267</v>
      </c>
      <c r="B44" s="369" t="s">
        <v>63</v>
      </c>
      <c r="C44" s="91" t="s">
        <v>397</v>
      </c>
      <c r="D44" s="66">
        <f t="shared" si="7"/>
        <v>267</v>
      </c>
      <c r="E44" s="44">
        <f>ROUND(F44*0.5,0)</f>
        <v>89</v>
      </c>
      <c r="F44" s="109">
        <f>SUM(F45:F47)</f>
        <v>178</v>
      </c>
      <c r="G44" s="66">
        <f t="shared" si="3"/>
        <v>107</v>
      </c>
      <c r="H44" s="47"/>
      <c r="I44" s="130"/>
      <c r="J44" s="129"/>
      <c r="K44" s="413">
        <f>SUM(K45:K47)</f>
        <v>42</v>
      </c>
      <c r="L44" s="310">
        <f>SUM(L45:L47)</f>
        <v>38</v>
      </c>
      <c r="M44" s="311">
        <f>SUM(M45:M47)</f>
        <v>42</v>
      </c>
      <c r="N44" s="309">
        <f t="shared" ref="N44:O44" si="10">SUM(N45:N47)</f>
        <v>0</v>
      </c>
      <c r="O44" s="135">
        <f t="shared" si="10"/>
        <v>14</v>
      </c>
      <c r="P44" s="128">
        <f>SUM(P45:P47)</f>
        <v>42</v>
      </c>
      <c r="R44" s="220"/>
    </row>
    <row r="45" spans="1:21" ht="35.25" customHeight="1" x14ac:dyDescent="0.2">
      <c r="A45" s="203" t="s">
        <v>80</v>
      </c>
      <c r="B45" s="370" t="s">
        <v>156</v>
      </c>
      <c r="C45" s="84" t="s">
        <v>247</v>
      </c>
      <c r="D45" s="54">
        <f>SUM(E45:F45)</f>
        <v>63</v>
      </c>
      <c r="E45" s="51">
        <f t="shared" si="8"/>
        <v>21</v>
      </c>
      <c r="F45" s="41">
        <f>SUM(K45:P45)</f>
        <v>42</v>
      </c>
      <c r="G45" s="42">
        <f t="shared" si="3"/>
        <v>25</v>
      </c>
      <c r="H45" s="46"/>
      <c r="I45" s="131"/>
      <c r="J45" s="55"/>
      <c r="K45" s="390">
        <v>42</v>
      </c>
      <c r="L45" s="414"/>
      <c r="M45" s="147"/>
      <c r="N45" s="59"/>
      <c r="O45" s="147"/>
      <c r="P45" s="59"/>
      <c r="R45" s="220"/>
    </row>
    <row r="46" spans="1:21" ht="32.25" customHeight="1" x14ac:dyDescent="0.2">
      <c r="A46" s="203" t="s">
        <v>87</v>
      </c>
      <c r="B46" s="370" t="s">
        <v>157</v>
      </c>
      <c r="C46" s="471" t="s">
        <v>404</v>
      </c>
      <c r="D46" s="50">
        <f>SUM(E46:F46)</f>
        <v>84</v>
      </c>
      <c r="E46" s="50">
        <f t="shared" si="8"/>
        <v>28</v>
      </c>
      <c r="F46" s="41">
        <f>SUM(K46:P46)</f>
        <v>56</v>
      </c>
      <c r="G46" s="42">
        <f t="shared" si="3"/>
        <v>34</v>
      </c>
      <c r="H46" s="46"/>
      <c r="I46" s="131"/>
      <c r="J46" s="55"/>
      <c r="K46" s="359"/>
      <c r="L46" s="61"/>
      <c r="M46" s="136"/>
      <c r="N46" s="132"/>
      <c r="O46" s="131">
        <v>14</v>
      </c>
      <c r="P46" s="132">
        <v>42</v>
      </c>
      <c r="R46" s="220"/>
    </row>
    <row r="47" spans="1:21" ht="45" customHeight="1" thickBot="1" x14ac:dyDescent="0.25">
      <c r="A47" s="205" t="s">
        <v>123</v>
      </c>
      <c r="B47" s="442" t="s">
        <v>158</v>
      </c>
      <c r="C47" s="443" t="s">
        <v>165</v>
      </c>
      <c r="D47" s="57">
        <f>SUM(E47:F47)</f>
        <v>120</v>
      </c>
      <c r="E47" s="57">
        <f t="shared" si="8"/>
        <v>40</v>
      </c>
      <c r="F47" s="57">
        <f>SUM(K47:P47)</f>
        <v>80</v>
      </c>
      <c r="G47" s="444">
        <f t="shared" si="3"/>
        <v>48</v>
      </c>
      <c r="H47" s="457"/>
      <c r="I47" s="398"/>
      <c r="J47" s="415"/>
      <c r="K47" s="398"/>
      <c r="L47" s="566">
        <v>38</v>
      </c>
      <c r="M47" s="398">
        <v>42</v>
      </c>
      <c r="N47" s="141"/>
      <c r="O47" s="567"/>
      <c r="P47" s="141"/>
      <c r="R47" s="220"/>
    </row>
    <row r="48" spans="1:21" ht="35.25" customHeight="1" thickBot="1" x14ac:dyDescent="0.25">
      <c r="A48" s="48" t="s">
        <v>64</v>
      </c>
      <c r="B48" s="369" t="s">
        <v>66</v>
      </c>
      <c r="C48" s="445" t="s">
        <v>417</v>
      </c>
      <c r="D48" s="66">
        <f>SUM(D49,D65)</f>
        <v>3379</v>
      </c>
      <c r="E48" s="66">
        <f t="shared" ref="E48:G48" si="11">SUM(E49,E65)</f>
        <v>1128</v>
      </c>
      <c r="F48" s="66">
        <f t="shared" si="11"/>
        <v>2250</v>
      </c>
      <c r="G48" s="66">
        <f t="shared" si="11"/>
        <v>899</v>
      </c>
      <c r="H48" s="45"/>
      <c r="I48" s="130"/>
      <c r="J48" s="129"/>
      <c r="K48" s="130">
        <f>SUM(K49,K65)</f>
        <v>306</v>
      </c>
      <c r="L48" s="143">
        <f t="shared" ref="L48:P48" si="12">SUM(L65,L49)</f>
        <v>479</v>
      </c>
      <c r="M48" s="130">
        <f t="shared" si="12"/>
        <v>306</v>
      </c>
      <c r="N48" s="127">
        <f t="shared" si="12"/>
        <v>620</v>
      </c>
      <c r="O48" s="130">
        <f t="shared" si="12"/>
        <v>334</v>
      </c>
      <c r="P48" s="143">
        <f t="shared" si="12"/>
        <v>238</v>
      </c>
      <c r="R48" s="220"/>
    </row>
    <row r="49" spans="1:18" ht="41.25" customHeight="1" thickBot="1" x14ac:dyDescent="0.25">
      <c r="A49" s="48" t="s">
        <v>67</v>
      </c>
      <c r="B49" s="369" t="s">
        <v>68</v>
      </c>
      <c r="C49" s="201" t="s">
        <v>420</v>
      </c>
      <c r="D49" s="66">
        <f>SUM(D50:D64)</f>
        <v>1347</v>
      </c>
      <c r="E49" s="66">
        <f>SUM(E50:E64)</f>
        <v>450</v>
      </c>
      <c r="F49" s="66">
        <f>SUM(F50:F64)</f>
        <v>896</v>
      </c>
      <c r="G49" s="66">
        <f>SUM(G50:G64)</f>
        <v>461</v>
      </c>
      <c r="H49" s="62"/>
      <c r="I49" s="130"/>
      <c r="J49" s="129"/>
      <c r="K49" s="135">
        <f t="shared" ref="K49:N49" si="13">SUM(K50:K63)</f>
        <v>112</v>
      </c>
      <c r="L49" s="128">
        <f t="shared" si="13"/>
        <v>137</v>
      </c>
      <c r="M49" s="130">
        <f t="shared" si="13"/>
        <v>112</v>
      </c>
      <c r="N49" s="127">
        <f t="shared" si="13"/>
        <v>240</v>
      </c>
      <c r="O49" s="135">
        <f>SUM(O50:O64)</f>
        <v>42</v>
      </c>
      <c r="P49" s="128">
        <f>SUM(P50:P64)</f>
        <v>238</v>
      </c>
      <c r="R49" s="220"/>
    </row>
    <row r="50" spans="1:18" ht="35.25" customHeight="1" x14ac:dyDescent="0.2">
      <c r="A50" s="203" t="s">
        <v>81</v>
      </c>
      <c r="B50" s="344" t="s">
        <v>159</v>
      </c>
      <c r="C50" s="296" t="s">
        <v>128</v>
      </c>
      <c r="D50" s="41">
        <f t="shared" ref="D50:D63" si="14">SUM(E50:F50)</f>
        <v>320</v>
      </c>
      <c r="E50" s="50">
        <f t="shared" ref="E50:E63" si="15">ROUND(F50*0.5,0)</f>
        <v>107</v>
      </c>
      <c r="F50" s="41">
        <f t="shared" ref="F50:F59" si="16">SUM(K50:P50)</f>
        <v>213</v>
      </c>
      <c r="G50" s="42">
        <v>83</v>
      </c>
      <c r="H50" s="55" t="s">
        <v>399</v>
      </c>
      <c r="I50" s="147"/>
      <c r="J50" s="59"/>
      <c r="K50" s="147">
        <v>14</v>
      </c>
      <c r="L50" s="59">
        <v>57</v>
      </c>
      <c r="M50" s="147">
        <v>42</v>
      </c>
      <c r="N50" s="59">
        <v>100</v>
      </c>
      <c r="O50" s="147"/>
      <c r="P50" s="59"/>
      <c r="R50" s="220"/>
    </row>
    <row r="51" spans="1:18" ht="35.25" customHeight="1" x14ac:dyDescent="0.2">
      <c r="A51" s="203" t="s">
        <v>83</v>
      </c>
      <c r="B51" s="344" t="s">
        <v>160</v>
      </c>
      <c r="C51" s="84" t="s">
        <v>419</v>
      </c>
      <c r="D51" s="50">
        <f t="shared" si="14"/>
        <v>56</v>
      </c>
      <c r="E51" s="50">
        <f t="shared" si="15"/>
        <v>19</v>
      </c>
      <c r="F51" s="41">
        <f t="shared" si="16"/>
        <v>37</v>
      </c>
      <c r="G51" s="42">
        <f t="shared" si="3"/>
        <v>22</v>
      </c>
      <c r="H51" s="55"/>
      <c r="I51" s="131"/>
      <c r="J51" s="132"/>
      <c r="K51" s="131">
        <v>14</v>
      </c>
      <c r="L51" s="132">
        <v>23</v>
      </c>
      <c r="M51" s="131"/>
      <c r="N51" s="132"/>
      <c r="O51" s="131"/>
      <c r="P51" s="132"/>
      <c r="R51" s="220"/>
    </row>
    <row r="52" spans="1:18" ht="31.5" customHeight="1" x14ac:dyDescent="0.2">
      <c r="A52" s="203" t="s">
        <v>84</v>
      </c>
      <c r="B52" s="344" t="s">
        <v>109</v>
      </c>
      <c r="C52" s="471" t="s">
        <v>388</v>
      </c>
      <c r="D52" s="50">
        <f t="shared" si="14"/>
        <v>63</v>
      </c>
      <c r="E52" s="50">
        <f t="shared" si="15"/>
        <v>21</v>
      </c>
      <c r="F52" s="41">
        <f t="shared" si="16"/>
        <v>42</v>
      </c>
      <c r="G52" s="42">
        <f t="shared" si="3"/>
        <v>25</v>
      </c>
      <c r="H52" s="55"/>
      <c r="I52" s="131"/>
      <c r="J52" s="132"/>
      <c r="K52" s="131"/>
      <c r="L52" s="132"/>
      <c r="M52" s="131"/>
      <c r="N52" s="132"/>
      <c r="O52" s="131">
        <v>42</v>
      </c>
      <c r="P52" s="132"/>
      <c r="R52" s="220"/>
    </row>
    <row r="53" spans="1:18" ht="35.25" customHeight="1" x14ac:dyDescent="0.2">
      <c r="A53" s="203" t="s">
        <v>85</v>
      </c>
      <c r="B53" s="345" t="s">
        <v>161</v>
      </c>
      <c r="C53" s="471" t="s">
        <v>400</v>
      </c>
      <c r="D53" s="50">
        <f t="shared" si="14"/>
        <v>84</v>
      </c>
      <c r="E53" s="50">
        <f t="shared" si="15"/>
        <v>28</v>
      </c>
      <c r="F53" s="41">
        <f t="shared" si="16"/>
        <v>56</v>
      </c>
      <c r="G53" s="42">
        <f t="shared" si="3"/>
        <v>34</v>
      </c>
      <c r="H53" s="55"/>
      <c r="I53" s="131"/>
      <c r="J53" s="132"/>
      <c r="K53" s="131"/>
      <c r="L53" s="132"/>
      <c r="M53" s="131"/>
      <c r="N53" s="132"/>
      <c r="O53" s="131"/>
      <c r="P53" s="132">
        <v>56</v>
      </c>
      <c r="R53" s="220"/>
    </row>
    <row r="54" spans="1:18" ht="35.25" customHeight="1" x14ac:dyDescent="0.2">
      <c r="A54" s="203" t="s">
        <v>86</v>
      </c>
      <c r="B54" s="371" t="s">
        <v>162</v>
      </c>
      <c r="C54" s="471" t="s">
        <v>405</v>
      </c>
      <c r="D54" s="50">
        <f t="shared" si="14"/>
        <v>51</v>
      </c>
      <c r="E54" s="50">
        <f t="shared" si="15"/>
        <v>17</v>
      </c>
      <c r="F54" s="41">
        <f t="shared" si="16"/>
        <v>34</v>
      </c>
      <c r="G54" s="42">
        <f t="shared" si="3"/>
        <v>20</v>
      </c>
      <c r="H54" s="55"/>
      <c r="I54" s="131"/>
      <c r="J54" s="132"/>
      <c r="K54" s="131"/>
      <c r="L54" s="132"/>
      <c r="M54" s="131">
        <v>14</v>
      </c>
      <c r="N54" s="132">
        <v>20</v>
      </c>
      <c r="O54" s="131"/>
      <c r="P54" s="132"/>
      <c r="R54" s="220"/>
    </row>
    <row r="55" spans="1:18" ht="35.25" customHeight="1" x14ac:dyDescent="0.2">
      <c r="A55" s="203" t="s">
        <v>99</v>
      </c>
      <c r="B55" s="345" t="s">
        <v>163</v>
      </c>
      <c r="C55" s="84" t="s">
        <v>127</v>
      </c>
      <c r="D55" s="50">
        <f t="shared" si="14"/>
        <v>120</v>
      </c>
      <c r="E55" s="50">
        <f t="shared" si="15"/>
        <v>40</v>
      </c>
      <c r="F55" s="41">
        <f t="shared" si="16"/>
        <v>80</v>
      </c>
      <c r="G55" s="42">
        <f t="shared" si="3"/>
        <v>48</v>
      </c>
      <c r="H55" s="177"/>
      <c r="I55" s="136"/>
      <c r="J55" s="61"/>
      <c r="K55" s="136">
        <v>42</v>
      </c>
      <c r="L55" s="61">
        <v>38</v>
      </c>
      <c r="M55" s="136"/>
      <c r="N55" s="61"/>
      <c r="O55" s="136"/>
      <c r="P55" s="61"/>
      <c r="R55" s="220"/>
    </row>
    <row r="56" spans="1:18" ht="34.9" customHeight="1" x14ac:dyDescent="0.2">
      <c r="A56" s="203" t="s">
        <v>100</v>
      </c>
      <c r="B56" s="345" t="s">
        <v>164</v>
      </c>
      <c r="C56" s="84" t="s">
        <v>406</v>
      </c>
      <c r="D56" s="50">
        <f t="shared" si="14"/>
        <v>131</v>
      </c>
      <c r="E56" s="50">
        <f t="shared" si="15"/>
        <v>44</v>
      </c>
      <c r="F56" s="41">
        <f t="shared" si="16"/>
        <v>87</v>
      </c>
      <c r="G56" s="42">
        <f t="shared" si="3"/>
        <v>52</v>
      </c>
      <c r="H56" s="400"/>
      <c r="I56" s="136"/>
      <c r="J56" s="61"/>
      <c r="K56" s="136"/>
      <c r="L56" s="61">
        <v>19</v>
      </c>
      <c r="M56" s="136">
        <v>28</v>
      </c>
      <c r="N56" s="61">
        <v>40</v>
      </c>
      <c r="O56" s="136"/>
      <c r="P56" s="61"/>
      <c r="R56" s="220"/>
    </row>
    <row r="57" spans="1:18" ht="35.25" customHeight="1" x14ac:dyDescent="0.2">
      <c r="A57" s="203" t="s">
        <v>101</v>
      </c>
      <c r="B57" s="345" t="s">
        <v>69</v>
      </c>
      <c r="C57" s="84" t="s">
        <v>165</v>
      </c>
      <c r="D57" s="50">
        <f t="shared" si="14"/>
        <v>102</v>
      </c>
      <c r="E57" s="50">
        <f t="shared" si="15"/>
        <v>34</v>
      </c>
      <c r="F57" s="41">
        <f t="shared" si="16"/>
        <v>68</v>
      </c>
      <c r="G57" s="42">
        <f t="shared" si="3"/>
        <v>41</v>
      </c>
      <c r="H57" s="400"/>
      <c r="I57" s="136"/>
      <c r="J57" s="61"/>
      <c r="K57" s="136"/>
      <c r="L57" s="61"/>
      <c r="M57" s="136">
        <v>28</v>
      </c>
      <c r="N57" s="61">
        <v>40</v>
      </c>
      <c r="O57" s="136"/>
      <c r="P57" s="61"/>
      <c r="R57" s="220"/>
    </row>
    <row r="58" spans="1:18" s="275" customFormat="1" ht="35.25" customHeight="1" x14ac:dyDescent="0.2">
      <c r="A58" s="205"/>
      <c r="B58" s="372" t="s">
        <v>166</v>
      </c>
      <c r="C58" s="276"/>
      <c r="D58" s="57"/>
      <c r="E58" s="57"/>
      <c r="F58" s="43"/>
      <c r="G58" s="221"/>
      <c r="H58" s="397"/>
      <c r="I58" s="398"/>
      <c r="J58" s="141"/>
      <c r="K58" s="398"/>
      <c r="L58" s="141"/>
      <c r="M58" s="398"/>
      <c r="N58" s="141"/>
      <c r="O58" s="398"/>
      <c r="P58" s="141"/>
      <c r="R58" s="220"/>
    </row>
    <row r="59" spans="1:18" ht="31.5" customHeight="1" x14ac:dyDescent="0.2">
      <c r="A59" s="387" t="s">
        <v>102</v>
      </c>
      <c r="B59" s="345" t="s">
        <v>241</v>
      </c>
      <c r="C59" s="470" t="s">
        <v>404</v>
      </c>
      <c r="D59" s="50">
        <f t="shared" si="14"/>
        <v>84</v>
      </c>
      <c r="E59" s="50">
        <f t="shared" si="15"/>
        <v>28</v>
      </c>
      <c r="F59" s="50">
        <f t="shared" si="16"/>
        <v>56</v>
      </c>
      <c r="G59" s="51">
        <v>20</v>
      </c>
      <c r="H59" s="400"/>
      <c r="I59" s="136"/>
      <c r="J59" s="61"/>
      <c r="K59" s="136"/>
      <c r="L59" s="61"/>
      <c r="M59" s="136"/>
      <c r="N59" s="61"/>
      <c r="O59" s="136"/>
      <c r="P59" s="61">
        <v>56</v>
      </c>
      <c r="R59" s="220"/>
    </row>
    <row r="60" spans="1:18" ht="39.75" customHeight="1" x14ac:dyDescent="0.2">
      <c r="A60" s="203" t="s">
        <v>140</v>
      </c>
      <c r="B60" s="371" t="s">
        <v>223</v>
      </c>
      <c r="C60" s="471" t="s">
        <v>404</v>
      </c>
      <c r="D60" s="41">
        <f t="shared" si="14"/>
        <v>63</v>
      </c>
      <c r="E60" s="41">
        <f t="shared" si="15"/>
        <v>21</v>
      </c>
      <c r="F60" s="41">
        <f t="shared" ref="F60:F63" si="17">SUM(K60:P60)</f>
        <v>42</v>
      </c>
      <c r="G60" s="42">
        <f>ROUND(F60*0.5,0)</f>
        <v>21</v>
      </c>
      <c r="H60" s="46"/>
      <c r="I60" s="131"/>
      <c r="J60" s="132"/>
      <c r="K60" s="408"/>
      <c r="L60" s="409"/>
      <c r="M60" s="407"/>
      <c r="N60" s="132"/>
      <c r="O60" s="131"/>
      <c r="P60" s="132">
        <v>42</v>
      </c>
      <c r="R60" s="220"/>
    </row>
    <row r="61" spans="1:18" ht="40.5" customHeight="1" x14ac:dyDescent="0.2">
      <c r="A61" s="204" t="s">
        <v>120</v>
      </c>
      <c r="B61" s="373" t="s">
        <v>167</v>
      </c>
      <c r="C61" s="471" t="s">
        <v>405</v>
      </c>
      <c r="D61" s="50">
        <f t="shared" si="14"/>
        <v>60</v>
      </c>
      <c r="E61" s="50">
        <f t="shared" si="15"/>
        <v>20</v>
      </c>
      <c r="F61" s="50">
        <f t="shared" si="17"/>
        <v>40</v>
      </c>
      <c r="G61" s="42">
        <v>25</v>
      </c>
      <c r="H61" s="400"/>
      <c r="I61" s="136"/>
      <c r="J61" s="61"/>
      <c r="K61" s="410"/>
      <c r="L61" s="61"/>
      <c r="M61" s="136"/>
      <c r="N61" s="568">
        <v>40</v>
      </c>
      <c r="O61" s="136"/>
      <c r="P61" s="61"/>
      <c r="R61" s="220"/>
    </row>
    <row r="62" spans="1:18" s="319" customFormat="1" ht="35.25" customHeight="1" x14ac:dyDescent="0.2">
      <c r="A62" s="204" t="s">
        <v>121</v>
      </c>
      <c r="B62" s="367" t="s">
        <v>170</v>
      </c>
      <c r="C62" s="470" t="s">
        <v>247</v>
      </c>
      <c r="D62" s="50">
        <f t="shared" ref="D62" si="18">SUM(E62:F62)</f>
        <v>63</v>
      </c>
      <c r="E62" s="50">
        <f t="shared" ref="E62" si="19">ROUND(F62*0.5,0)</f>
        <v>21</v>
      </c>
      <c r="F62" s="50">
        <f t="shared" ref="F62" si="20">SUM(K62:P62)</f>
        <v>42</v>
      </c>
      <c r="G62" s="50">
        <f t="shared" ref="G62" si="21">ROUND(F62*0.6,0)</f>
        <v>25</v>
      </c>
      <c r="H62" s="400"/>
      <c r="I62" s="398"/>
      <c r="J62" s="61"/>
      <c r="K62" s="149">
        <v>42</v>
      </c>
      <c r="L62" s="61"/>
      <c r="M62" s="136"/>
      <c r="N62" s="52"/>
      <c r="O62" s="136"/>
      <c r="P62" s="61"/>
      <c r="R62" s="220"/>
    </row>
    <row r="63" spans="1:18" ht="39.75" customHeight="1" x14ac:dyDescent="0.2">
      <c r="A63" s="204" t="s">
        <v>226</v>
      </c>
      <c r="B63" s="367" t="s">
        <v>227</v>
      </c>
      <c r="C63" s="470" t="s">
        <v>400</v>
      </c>
      <c r="D63" s="50">
        <f t="shared" si="14"/>
        <v>63</v>
      </c>
      <c r="E63" s="50">
        <f t="shared" si="15"/>
        <v>21</v>
      </c>
      <c r="F63" s="50">
        <f t="shared" si="17"/>
        <v>42</v>
      </c>
      <c r="G63" s="57">
        <f t="shared" si="3"/>
        <v>25</v>
      </c>
      <c r="H63" s="397"/>
      <c r="I63" s="398"/>
      <c r="J63" s="141"/>
      <c r="K63" s="411"/>
      <c r="L63" s="141"/>
      <c r="M63" s="398"/>
      <c r="N63" s="141"/>
      <c r="O63" s="398"/>
      <c r="P63" s="141">
        <v>42</v>
      </c>
      <c r="R63" s="220"/>
    </row>
    <row r="64" spans="1:18" s="386" customFormat="1" ht="33" customHeight="1" thickBot="1" x14ac:dyDescent="0.25">
      <c r="A64" s="427" t="s">
        <v>253</v>
      </c>
      <c r="B64" s="428" t="s">
        <v>268</v>
      </c>
      <c r="C64" s="472" t="s">
        <v>400</v>
      </c>
      <c r="D64" s="43">
        <v>87</v>
      </c>
      <c r="E64" s="43">
        <v>29</v>
      </c>
      <c r="F64" s="43">
        <v>57</v>
      </c>
      <c r="G64" s="57">
        <v>20</v>
      </c>
      <c r="H64" s="397"/>
      <c r="I64" s="398"/>
      <c r="J64" s="141"/>
      <c r="K64" s="411"/>
      <c r="L64" s="141"/>
      <c r="M64" s="398"/>
      <c r="N64" s="141"/>
      <c r="O64" s="398"/>
      <c r="P64" s="141">
        <v>42</v>
      </c>
      <c r="R64" s="220"/>
    </row>
    <row r="65" spans="1:18" ht="35.25" customHeight="1" thickBot="1" x14ac:dyDescent="0.25">
      <c r="A65" s="169" t="s">
        <v>70</v>
      </c>
      <c r="B65" s="383" t="s">
        <v>71</v>
      </c>
      <c r="C65" s="98" t="s">
        <v>421</v>
      </c>
      <c r="D65" s="66">
        <f>SUM(D66,D75,D83,D94,D101,D110)</f>
        <v>2032</v>
      </c>
      <c r="E65" s="66">
        <f>SUM(E66,E75,E83,E94,E101,E110)</f>
        <v>678</v>
      </c>
      <c r="F65" s="66">
        <f>SUM(F66,F75,F83,F94,F101,F110)</f>
        <v>1354</v>
      </c>
      <c r="G65" s="66">
        <f>SUM(G66,G75,G83,G94,G101,G110)</f>
        <v>438</v>
      </c>
      <c r="H65" s="47"/>
      <c r="I65" s="130"/>
      <c r="J65" s="128"/>
      <c r="K65" s="127">
        <f>SUM(K66,K75,K83,K94)</f>
        <v>194</v>
      </c>
      <c r="L65" s="143">
        <f>SUM(L66,L112)</f>
        <v>342</v>
      </c>
      <c r="M65" s="144">
        <f>SUM(M66,M75,M83,M94)</f>
        <v>194</v>
      </c>
      <c r="N65" s="128">
        <f>SUM(N66,N75,N83,N94)</f>
        <v>380</v>
      </c>
      <c r="O65" s="144">
        <f>SUM(O66,O75,O83,O94,O101,O110)</f>
        <v>292</v>
      </c>
      <c r="P65" s="128">
        <f>SUM(P66,P75,P83,P94)</f>
        <v>0</v>
      </c>
      <c r="R65" s="220"/>
    </row>
    <row r="66" spans="1:18" ht="47.25" customHeight="1" thickBot="1" x14ac:dyDescent="0.25">
      <c r="A66" s="169" t="s">
        <v>82</v>
      </c>
      <c r="B66" s="429" t="s">
        <v>169</v>
      </c>
      <c r="C66" s="86" t="s">
        <v>257</v>
      </c>
      <c r="D66" s="317">
        <f>SUM(D67:D72)</f>
        <v>457</v>
      </c>
      <c r="E66" s="317">
        <f>SUM(E67:E72)</f>
        <v>153</v>
      </c>
      <c r="F66" s="317">
        <f>SUM(F67:F72)</f>
        <v>304</v>
      </c>
      <c r="G66" s="317">
        <f>SUM(G67:G72)</f>
        <v>97</v>
      </c>
      <c r="H66" s="62"/>
      <c r="I66" s="130"/>
      <c r="J66" s="129"/>
      <c r="K66" s="130">
        <f>SUM(K67:K70)</f>
        <v>0</v>
      </c>
      <c r="L66" s="143">
        <f>SUM(L67:L72)</f>
        <v>304</v>
      </c>
      <c r="M66" s="130">
        <f>SUM(M67:M74)</f>
        <v>0</v>
      </c>
      <c r="N66" s="128">
        <f>SUM(N67:N74)</f>
        <v>0</v>
      </c>
      <c r="O66" s="144">
        <f>SUM(O67:O74)</f>
        <v>0</v>
      </c>
      <c r="P66" s="128"/>
      <c r="R66" s="220"/>
    </row>
    <row r="67" spans="1:18" ht="59.25" customHeight="1" x14ac:dyDescent="0.2">
      <c r="A67" s="448" t="s">
        <v>72</v>
      </c>
      <c r="B67" s="449" t="s">
        <v>177</v>
      </c>
      <c r="C67" s="467" t="s">
        <v>407</v>
      </c>
      <c r="D67" s="450">
        <f>SUM(E67:F67)</f>
        <v>57</v>
      </c>
      <c r="E67" s="450">
        <f t="shared" ref="E67:E77" si="22">ROUND(F67*0.5,0)</f>
        <v>19</v>
      </c>
      <c r="F67" s="450">
        <f>SUM(I67:P67)</f>
        <v>38</v>
      </c>
      <c r="G67" s="451">
        <v>17</v>
      </c>
      <c r="H67" s="452"/>
      <c r="I67" s="453"/>
      <c r="J67" s="452"/>
      <c r="K67" s="453"/>
      <c r="L67" s="569">
        <v>38</v>
      </c>
      <c r="M67" s="454"/>
      <c r="N67" s="455"/>
      <c r="O67" s="456"/>
      <c r="P67" s="455"/>
      <c r="R67" s="220"/>
    </row>
    <row r="68" spans="1:18" ht="37.5" customHeight="1" x14ac:dyDescent="0.2">
      <c r="A68" s="430" t="s">
        <v>171</v>
      </c>
      <c r="B68" s="345" t="s">
        <v>172</v>
      </c>
      <c r="C68" s="434" t="s">
        <v>408</v>
      </c>
      <c r="D68" s="50">
        <f t="shared" ref="D68:D106" si="23">SUM(E68:F68)</f>
        <v>143</v>
      </c>
      <c r="E68" s="50">
        <f t="shared" si="22"/>
        <v>48</v>
      </c>
      <c r="F68" s="50">
        <f t="shared" ref="F68:F70" si="24">SUM(K68:P68)</f>
        <v>95</v>
      </c>
      <c r="G68" s="51">
        <v>20</v>
      </c>
      <c r="H68" s="177"/>
      <c r="I68" s="136"/>
      <c r="J68" s="61"/>
      <c r="K68" s="142"/>
      <c r="L68" s="177">
        <v>95</v>
      </c>
      <c r="M68" s="136"/>
      <c r="N68" s="61"/>
      <c r="O68" s="136"/>
      <c r="P68" s="168"/>
      <c r="R68" s="220"/>
    </row>
    <row r="69" spans="1:18" ht="40.5" customHeight="1" x14ac:dyDescent="0.2">
      <c r="A69" s="202" t="s">
        <v>173</v>
      </c>
      <c r="B69" s="344" t="s">
        <v>375</v>
      </c>
      <c r="C69" s="96" t="s">
        <v>407</v>
      </c>
      <c r="D69" s="50">
        <f t="shared" si="23"/>
        <v>143</v>
      </c>
      <c r="E69" s="50">
        <f t="shared" si="22"/>
        <v>48</v>
      </c>
      <c r="F69" s="41">
        <f t="shared" si="24"/>
        <v>95</v>
      </c>
      <c r="G69" s="42">
        <v>30</v>
      </c>
      <c r="H69" s="55"/>
      <c r="I69" s="131"/>
      <c r="J69" s="132"/>
      <c r="K69" s="133"/>
      <c r="L69" s="55">
        <v>95</v>
      </c>
      <c r="M69" s="131"/>
      <c r="N69" s="132"/>
      <c r="O69" s="131"/>
      <c r="P69" s="132"/>
      <c r="R69" s="220"/>
    </row>
    <row r="70" spans="1:18" ht="37.5" customHeight="1" x14ac:dyDescent="0.2">
      <c r="A70" s="202" t="s">
        <v>174</v>
      </c>
      <c r="B70" s="344" t="s">
        <v>175</v>
      </c>
      <c r="C70" s="96" t="s">
        <v>408</v>
      </c>
      <c r="D70" s="50">
        <f t="shared" si="23"/>
        <v>57</v>
      </c>
      <c r="E70" s="50">
        <f t="shared" si="22"/>
        <v>19</v>
      </c>
      <c r="F70" s="41">
        <f t="shared" si="24"/>
        <v>38</v>
      </c>
      <c r="G70" s="42">
        <v>15</v>
      </c>
      <c r="H70" s="55"/>
      <c r="I70" s="131"/>
      <c r="J70" s="132"/>
      <c r="K70" s="133"/>
      <c r="L70" s="55">
        <v>38</v>
      </c>
      <c r="M70" s="131" t="s">
        <v>103</v>
      </c>
      <c r="N70" s="132"/>
      <c r="O70" s="131"/>
      <c r="P70" s="132"/>
      <c r="R70" s="220"/>
    </row>
    <row r="71" spans="1:18" s="425" customFormat="1" ht="33" customHeight="1" x14ac:dyDescent="0.2">
      <c r="A71" s="431"/>
      <c r="B71" s="372" t="s">
        <v>166</v>
      </c>
      <c r="C71" s="434"/>
      <c r="D71" s="50"/>
      <c r="E71" s="50"/>
      <c r="F71" s="50"/>
      <c r="G71" s="50"/>
      <c r="H71" s="177"/>
      <c r="I71" s="136"/>
      <c r="J71" s="61"/>
      <c r="K71" s="142"/>
      <c r="L71" s="177"/>
      <c r="M71" s="136"/>
      <c r="N71" s="61"/>
      <c r="O71" s="136"/>
      <c r="P71" s="61"/>
      <c r="R71" s="220"/>
    </row>
    <row r="72" spans="1:18" s="425" customFormat="1" ht="30.75" customHeight="1" x14ac:dyDescent="0.2">
      <c r="A72" s="430" t="s">
        <v>260</v>
      </c>
      <c r="B72" s="345" t="s">
        <v>261</v>
      </c>
      <c r="C72" s="96" t="s">
        <v>407</v>
      </c>
      <c r="D72" s="50">
        <f t="shared" ref="D72" si="25">SUM(E72:F72)</f>
        <v>57</v>
      </c>
      <c r="E72" s="50">
        <f t="shared" ref="E72" si="26">ROUND(F72*0.5,0)</f>
        <v>19</v>
      </c>
      <c r="F72" s="50">
        <f t="shared" ref="F72" si="27">SUM(K72:P72)</f>
        <v>38</v>
      </c>
      <c r="G72" s="50">
        <v>15</v>
      </c>
      <c r="H72" s="177"/>
      <c r="I72" s="136"/>
      <c r="J72" s="61"/>
      <c r="K72" s="142"/>
      <c r="L72" s="177">
        <v>38</v>
      </c>
      <c r="M72" s="136"/>
      <c r="N72" s="61"/>
      <c r="O72" s="136"/>
      <c r="P72" s="61"/>
      <c r="R72" s="220"/>
    </row>
    <row r="73" spans="1:18" ht="26.25" customHeight="1" x14ac:dyDescent="0.2">
      <c r="A73" s="206" t="s">
        <v>105</v>
      </c>
      <c r="B73" s="374" t="s">
        <v>131</v>
      </c>
      <c r="C73" s="88" t="s">
        <v>168</v>
      </c>
      <c r="D73" s="357"/>
      <c r="E73" s="357"/>
      <c r="F73" s="82"/>
      <c r="G73" s="81"/>
      <c r="H73" s="402"/>
      <c r="I73" s="223"/>
      <c r="J73" s="158"/>
      <c r="K73" s="155"/>
      <c r="L73" s="432">
        <v>72</v>
      </c>
      <c r="M73" s="433"/>
      <c r="N73" s="157"/>
      <c r="O73" s="298"/>
      <c r="P73" s="156"/>
      <c r="R73" s="220"/>
    </row>
    <row r="74" spans="1:18" ht="29.25" customHeight="1" thickBot="1" x14ac:dyDescent="0.25">
      <c r="A74" s="207" t="s">
        <v>106</v>
      </c>
      <c r="B74" s="375" t="s">
        <v>132</v>
      </c>
      <c r="C74" s="89" t="s">
        <v>168</v>
      </c>
      <c r="D74" s="78"/>
      <c r="E74" s="78"/>
      <c r="F74" s="76"/>
      <c r="G74" s="78"/>
      <c r="H74" s="175"/>
      <c r="I74" s="178"/>
      <c r="J74" s="179"/>
      <c r="K74" s="159"/>
      <c r="L74" s="297">
        <v>72</v>
      </c>
      <c r="M74" s="178"/>
      <c r="N74" s="179"/>
      <c r="O74" s="435"/>
      <c r="P74" s="157"/>
      <c r="R74" s="220"/>
    </row>
    <row r="75" spans="1:18" ht="55.5" customHeight="1" thickBot="1" x14ac:dyDescent="0.25">
      <c r="A75" s="152" t="s">
        <v>73</v>
      </c>
      <c r="B75" s="418" t="s">
        <v>176</v>
      </c>
      <c r="C75" s="86" t="s">
        <v>271</v>
      </c>
      <c r="D75" s="317">
        <f>SUM(D76:D80)</f>
        <v>279</v>
      </c>
      <c r="E75" s="317">
        <f>SUM(E76:E80)</f>
        <v>93</v>
      </c>
      <c r="F75" s="317">
        <f>SUM(F76:F80)</f>
        <v>186</v>
      </c>
      <c r="G75" s="317">
        <f>SUM(G76:G80)</f>
        <v>76</v>
      </c>
      <c r="H75" s="45"/>
      <c r="I75" s="130"/>
      <c r="J75" s="128"/>
      <c r="K75" s="130">
        <f>SUM(K76:K79)</f>
        <v>194</v>
      </c>
      <c r="L75" s="143">
        <f t="shared" ref="L75:P75" si="28">SUM(L76)</f>
        <v>0</v>
      </c>
      <c r="M75" s="127">
        <f t="shared" si="28"/>
        <v>0</v>
      </c>
      <c r="N75" s="143">
        <f t="shared" si="28"/>
        <v>0</v>
      </c>
      <c r="O75" s="130">
        <f t="shared" si="28"/>
        <v>0</v>
      </c>
      <c r="P75" s="143">
        <f t="shared" si="28"/>
        <v>0</v>
      </c>
      <c r="R75" s="220"/>
    </row>
    <row r="76" spans="1:18" ht="57" customHeight="1" x14ac:dyDescent="0.2">
      <c r="A76" s="208" t="s">
        <v>74</v>
      </c>
      <c r="B76" s="344" t="s">
        <v>178</v>
      </c>
      <c r="C76" s="84" t="s">
        <v>409</v>
      </c>
      <c r="D76" s="389">
        <f t="shared" si="23"/>
        <v>63</v>
      </c>
      <c r="E76" s="54">
        <f t="shared" si="22"/>
        <v>21</v>
      </c>
      <c r="F76" s="54">
        <f>SUM(K76:P76)</f>
        <v>42</v>
      </c>
      <c r="G76" s="54">
        <v>16</v>
      </c>
      <c r="H76" s="399"/>
      <c r="I76" s="147"/>
      <c r="J76" s="59"/>
      <c r="K76" s="390">
        <v>42</v>
      </c>
      <c r="L76" s="59"/>
      <c r="M76" s="390"/>
      <c r="N76" s="59"/>
      <c r="O76" s="390"/>
      <c r="P76" s="59"/>
      <c r="R76" s="220"/>
    </row>
    <row r="77" spans="1:18" ht="42" customHeight="1" x14ac:dyDescent="0.2">
      <c r="A77" s="388" t="s">
        <v>179</v>
      </c>
      <c r="B77" s="344" t="s">
        <v>180</v>
      </c>
      <c r="C77" s="84" t="s">
        <v>409</v>
      </c>
      <c r="D77" s="41">
        <f t="shared" si="23"/>
        <v>84</v>
      </c>
      <c r="E77" s="41">
        <f t="shared" si="22"/>
        <v>28</v>
      </c>
      <c r="F77" s="41">
        <f t="shared" ref="F77:F78" si="29">SUM(K77:P77)</f>
        <v>56</v>
      </c>
      <c r="G77" s="42">
        <v>20</v>
      </c>
      <c r="H77" s="55"/>
      <c r="I77" s="131"/>
      <c r="J77" s="132"/>
      <c r="K77" s="131">
        <v>56</v>
      </c>
      <c r="L77" s="132"/>
      <c r="M77" s="131"/>
      <c r="N77" s="132"/>
      <c r="O77" s="131"/>
      <c r="P77" s="132"/>
      <c r="R77" s="220"/>
    </row>
    <row r="78" spans="1:18" ht="43.5" customHeight="1" x14ac:dyDescent="0.2">
      <c r="A78" s="209" t="s">
        <v>182</v>
      </c>
      <c r="B78" s="365" t="s">
        <v>183</v>
      </c>
      <c r="C78" s="468" t="s">
        <v>410</v>
      </c>
      <c r="D78" s="57">
        <f t="shared" si="23"/>
        <v>84</v>
      </c>
      <c r="E78" s="57">
        <f>ROUND(F78*0.5,0)</f>
        <v>28</v>
      </c>
      <c r="F78" s="43">
        <f t="shared" si="29"/>
        <v>56</v>
      </c>
      <c r="G78" s="50">
        <v>30</v>
      </c>
      <c r="H78" s="138"/>
      <c r="I78" s="137"/>
      <c r="J78" s="60"/>
      <c r="K78" s="137">
        <v>56</v>
      </c>
      <c r="L78" s="60"/>
      <c r="M78" s="137"/>
      <c r="N78" s="60"/>
      <c r="O78" s="137"/>
      <c r="P78" s="60"/>
      <c r="R78" s="220"/>
    </row>
    <row r="79" spans="1:18" s="354" customFormat="1" ht="43.5" customHeight="1" x14ac:dyDescent="0.2">
      <c r="A79" s="210" t="s">
        <v>184</v>
      </c>
      <c r="B79" s="345" t="s">
        <v>185</v>
      </c>
      <c r="C79" s="176" t="s">
        <v>410</v>
      </c>
      <c r="D79" s="50">
        <f>SUM(E79:F79)</f>
        <v>48</v>
      </c>
      <c r="E79" s="50">
        <f>ROUND(F79*0.5,0)</f>
        <v>16</v>
      </c>
      <c r="F79" s="50">
        <v>32</v>
      </c>
      <c r="G79" s="42">
        <v>10</v>
      </c>
      <c r="H79" s="400"/>
      <c r="I79" s="136"/>
      <c r="J79" s="358"/>
      <c r="K79" s="136">
        <v>40</v>
      </c>
      <c r="L79" s="61"/>
      <c r="M79" s="136"/>
      <c r="N79" s="61"/>
      <c r="O79" s="136"/>
      <c r="P79" s="61"/>
      <c r="R79" s="220"/>
    </row>
    <row r="80" spans="1:18" ht="28.5" customHeight="1" x14ac:dyDescent="0.2">
      <c r="A80" s="355" t="s">
        <v>146</v>
      </c>
      <c r="B80" s="375" t="s">
        <v>131</v>
      </c>
      <c r="C80" s="356"/>
      <c r="D80" s="393"/>
      <c r="E80" s="393"/>
      <c r="F80" s="394"/>
      <c r="G80" s="394"/>
      <c r="H80" s="401"/>
      <c r="I80" s="403"/>
      <c r="J80" s="404"/>
      <c r="K80" s="570">
        <v>2</v>
      </c>
      <c r="L80" s="405"/>
      <c r="M80" s="298"/>
      <c r="N80" s="156"/>
      <c r="O80" s="298"/>
      <c r="P80" s="156"/>
      <c r="R80" s="220"/>
    </row>
    <row r="81" spans="1:18" ht="30" customHeight="1" x14ac:dyDescent="0.2">
      <c r="A81" s="355" t="s">
        <v>146</v>
      </c>
      <c r="B81" s="374" t="s">
        <v>131</v>
      </c>
      <c r="C81" s="356" t="s">
        <v>247</v>
      </c>
      <c r="D81" s="357"/>
      <c r="E81" s="357"/>
      <c r="F81" s="82"/>
      <c r="G81" s="81"/>
      <c r="H81" s="402"/>
      <c r="I81" s="223"/>
      <c r="J81" s="158"/>
      <c r="K81" s="223">
        <v>70</v>
      </c>
      <c r="L81" s="157"/>
      <c r="M81" s="223"/>
      <c r="N81" s="158"/>
      <c r="O81" s="223"/>
      <c r="P81" s="160"/>
      <c r="R81" s="220"/>
    </row>
    <row r="82" spans="1:18" ht="28.5" customHeight="1" thickBot="1" x14ac:dyDescent="0.25">
      <c r="A82" s="211" t="s">
        <v>108</v>
      </c>
      <c r="B82" s="377" t="s">
        <v>43</v>
      </c>
      <c r="C82" s="292" t="s">
        <v>247</v>
      </c>
      <c r="D82" s="77"/>
      <c r="E82" s="77"/>
      <c r="F82" s="77"/>
      <c r="G82" s="77"/>
      <c r="H82" s="280"/>
      <c r="I82" s="178"/>
      <c r="J82" s="179"/>
      <c r="K82" s="178">
        <v>72</v>
      </c>
      <c r="L82" s="179"/>
      <c r="M82" s="178"/>
      <c r="N82" s="179"/>
      <c r="O82" s="178"/>
      <c r="P82" s="179"/>
      <c r="R82" s="220"/>
    </row>
    <row r="83" spans="1:18" ht="40.5" customHeight="1" thickBot="1" x14ac:dyDescent="0.25">
      <c r="A83" s="152" t="s">
        <v>78</v>
      </c>
      <c r="B83" s="369" t="s">
        <v>186</v>
      </c>
      <c r="C83" s="150" t="s">
        <v>256</v>
      </c>
      <c r="D83" s="317">
        <f>SUM(D84:D91)</f>
        <v>570</v>
      </c>
      <c r="E83" s="317">
        <f t="shared" ref="E83:G83" si="30">SUM(E84:E91)</f>
        <v>190</v>
      </c>
      <c r="F83" s="317">
        <f t="shared" si="30"/>
        <v>380</v>
      </c>
      <c r="G83" s="317">
        <f t="shared" si="30"/>
        <v>101</v>
      </c>
      <c r="H83" s="62"/>
      <c r="I83" s="127"/>
      <c r="J83" s="129"/>
      <c r="K83" s="130">
        <v>0</v>
      </c>
      <c r="L83" s="143">
        <v>0</v>
      </c>
      <c r="M83" s="130">
        <v>0</v>
      </c>
      <c r="N83" s="143">
        <f>SUM(K84:N91)</f>
        <v>380</v>
      </c>
      <c r="O83" s="130">
        <f>SUM(O84)</f>
        <v>0</v>
      </c>
      <c r="P83" s="143">
        <f>SUM(P84)</f>
        <v>0</v>
      </c>
      <c r="R83" s="220"/>
    </row>
    <row r="84" spans="1:18" ht="42.75" customHeight="1" x14ac:dyDescent="0.2">
      <c r="A84" s="208" t="s">
        <v>75</v>
      </c>
      <c r="B84" s="406" t="s">
        <v>422</v>
      </c>
      <c r="C84" s="150" t="s">
        <v>411</v>
      </c>
      <c r="D84" s="99">
        <f t="shared" si="23"/>
        <v>90</v>
      </c>
      <c r="E84" s="99">
        <f>ROUND(F84*0.5,0)</f>
        <v>30</v>
      </c>
      <c r="F84" s="99">
        <f>SUM(K84:P84)</f>
        <v>60</v>
      </c>
      <c r="G84" s="99">
        <v>18</v>
      </c>
      <c r="H84" s="216"/>
      <c r="I84" s="217"/>
      <c r="J84" s="218"/>
      <c r="K84" s="151"/>
      <c r="L84" s="216"/>
      <c r="M84" s="151"/>
      <c r="N84" s="216">
        <v>60</v>
      </c>
      <c r="O84" s="151"/>
      <c r="P84" s="216"/>
      <c r="R84" s="220"/>
    </row>
    <row r="85" spans="1:18" ht="36" customHeight="1" x14ac:dyDescent="0.2">
      <c r="A85" s="203" t="s">
        <v>189</v>
      </c>
      <c r="B85" s="370" t="s">
        <v>188</v>
      </c>
      <c r="C85" s="215" t="s">
        <v>411</v>
      </c>
      <c r="D85" s="282">
        <f t="shared" si="23"/>
        <v>180</v>
      </c>
      <c r="E85" s="282">
        <f>ROUND(F85*0.5,0)</f>
        <v>60</v>
      </c>
      <c r="F85" s="41">
        <f>SUM(K85:P85)</f>
        <v>120</v>
      </c>
      <c r="G85" s="42">
        <v>27</v>
      </c>
      <c r="H85" s="132"/>
      <c r="I85" s="133"/>
      <c r="J85" s="132"/>
      <c r="K85" s="133"/>
      <c r="L85" s="132"/>
      <c r="M85" s="133"/>
      <c r="N85" s="132">
        <v>120</v>
      </c>
      <c r="O85" s="133"/>
      <c r="P85" s="132"/>
      <c r="R85" s="220"/>
    </row>
    <row r="86" spans="1:18" s="275" customFormat="1" ht="36" customHeight="1" x14ac:dyDescent="0.2">
      <c r="A86" s="203" t="s">
        <v>181</v>
      </c>
      <c r="B86" s="370" t="s">
        <v>190</v>
      </c>
      <c r="C86" s="215" t="s">
        <v>412</v>
      </c>
      <c r="D86" s="282">
        <f t="shared" si="23"/>
        <v>60</v>
      </c>
      <c r="E86" s="282">
        <f>ROUND(F86*0.5,0)</f>
        <v>20</v>
      </c>
      <c r="F86" s="41">
        <f>SUM(K86:P86)</f>
        <v>40</v>
      </c>
      <c r="G86" s="42">
        <v>18</v>
      </c>
      <c r="H86" s="132"/>
      <c r="I86" s="133"/>
      <c r="J86" s="132"/>
      <c r="K86" s="133"/>
      <c r="L86" s="132"/>
      <c r="M86" s="133"/>
      <c r="N86" s="132">
        <v>40</v>
      </c>
      <c r="O86" s="133"/>
      <c r="P86" s="132"/>
      <c r="R86" s="220"/>
    </row>
    <row r="87" spans="1:18" s="275" customFormat="1" ht="36" customHeight="1" x14ac:dyDescent="0.2">
      <c r="A87" s="203"/>
      <c r="B87" s="376" t="s">
        <v>166</v>
      </c>
      <c r="C87" s="215"/>
      <c r="D87" s="282"/>
      <c r="E87" s="282"/>
      <c r="F87" s="41"/>
      <c r="G87" s="42"/>
      <c r="H87" s="132"/>
      <c r="I87" s="133"/>
      <c r="J87" s="132"/>
      <c r="K87" s="133"/>
      <c r="L87" s="132"/>
      <c r="M87" s="133"/>
      <c r="N87" s="132"/>
      <c r="O87" s="133"/>
      <c r="P87" s="132"/>
      <c r="R87" s="220"/>
    </row>
    <row r="88" spans="1:18" s="275" customFormat="1" ht="41.25" customHeight="1" x14ac:dyDescent="0.2">
      <c r="A88" s="203" t="s">
        <v>191</v>
      </c>
      <c r="B88" s="370" t="s">
        <v>192</v>
      </c>
      <c r="C88" s="215" t="s">
        <v>412</v>
      </c>
      <c r="D88" s="278">
        <f t="shared" si="23"/>
        <v>60</v>
      </c>
      <c r="E88" s="278">
        <f>ROUND(F88*0.5,0)</f>
        <v>20</v>
      </c>
      <c r="F88" s="41">
        <f t="shared" ref="F88:F91" si="31">SUM(K88:P88)</f>
        <v>40</v>
      </c>
      <c r="G88" s="42">
        <v>9</v>
      </c>
      <c r="H88" s="132"/>
      <c r="I88" s="133"/>
      <c r="J88" s="132"/>
      <c r="K88" s="133"/>
      <c r="L88" s="132"/>
      <c r="M88" s="133"/>
      <c r="N88" s="132">
        <v>40</v>
      </c>
      <c r="O88" s="133"/>
      <c r="P88" s="132"/>
      <c r="R88" s="220"/>
    </row>
    <row r="89" spans="1:18" s="275" customFormat="1" ht="31.5" customHeight="1" x14ac:dyDescent="0.2">
      <c r="A89" s="203" t="s">
        <v>193</v>
      </c>
      <c r="B89" s="370" t="s">
        <v>225</v>
      </c>
      <c r="C89" s="215" t="s">
        <v>412</v>
      </c>
      <c r="D89" s="278">
        <f t="shared" si="23"/>
        <v>60</v>
      </c>
      <c r="E89" s="279">
        <f>ROUND(F89*0.5,0)</f>
        <v>20</v>
      </c>
      <c r="F89" s="41">
        <f t="shared" si="31"/>
        <v>40</v>
      </c>
      <c r="G89" s="42">
        <v>11</v>
      </c>
      <c r="H89" s="132"/>
      <c r="I89" s="133"/>
      <c r="J89" s="132"/>
      <c r="K89" s="133"/>
      <c r="L89" s="132"/>
      <c r="M89" s="133"/>
      <c r="N89" s="132">
        <v>40</v>
      </c>
      <c r="O89" s="133"/>
      <c r="P89" s="132"/>
      <c r="R89" s="220"/>
    </row>
    <row r="90" spans="1:18" s="275" customFormat="1" ht="33" customHeight="1" x14ac:dyDescent="0.2">
      <c r="A90" s="203" t="s">
        <v>194</v>
      </c>
      <c r="B90" s="370" t="s">
        <v>195</v>
      </c>
      <c r="C90" s="215" t="s">
        <v>412</v>
      </c>
      <c r="D90" s="278">
        <f t="shared" si="23"/>
        <v>60</v>
      </c>
      <c r="E90" s="279">
        <f>ROUND(F90*0.5,0)</f>
        <v>20</v>
      </c>
      <c r="F90" s="41">
        <f t="shared" si="31"/>
        <v>40</v>
      </c>
      <c r="G90" s="42">
        <v>9</v>
      </c>
      <c r="H90" s="132"/>
      <c r="I90" s="133"/>
      <c r="J90" s="132"/>
      <c r="K90" s="133"/>
      <c r="L90" s="132"/>
      <c r="M90" s="133"/>
      <c r="N90" s="132">
        <v>40</v>
      </c>
      <c r="O90" s="133"/>
      <c r="P90" s="132"/>
      <c r="R90" s="220"/>
    </row>
    <row r="91" spans="1:18" s="275" customFormat="1" ht="31.5" customHeight="1" x14ac:dyDescent="0.2">
      <c r="A91" s="203" t="s">
        <v>196</v>
      </c>
      <c r="B91" s="370" t="s">
        <v>224</v>
      </c>
      <c r="C91" s="215" t="s">
        <v>411</v>
      </c>
      <c r="D91" s="278">
        <f t="shared" si="23"/>
        <v>60</v>
      </c>
      <c r="E91" s="279">
        <f>ROUND(F91*0.5,0)</f>
        <v>20</v>
      </c>
      <c r="F91" s="41">
        <f t="shared" si="31"/>
        <v>40</v>
      </c>
      <c r="G91" s="42">
        <v>9</v>
      </c>
      <c r="H91" s="132"/>
      <c r="I91" s="133"/>
      <c r="J91" s="132"/>
      <c r="K91" s="133"/>
      <c r="L91" s="132"/>
      <c r="M91" s="133"/>
      <c r="N91" s="132">
        <v>40</v>
      </c>
      <c r="O91" s="133"/>
      <c r="P91" s="132"/>
      <c r="R91" s="220"/>
    </row>
    <row r="92" spans="1:18" ht="30" customHeight="1" x14ac:dyDescent="0.2">
      <c r="A92" s="207" t="s">
        <v>197</v>
      </c>
      <c r="B92" s="375" t="s">
        <v>131</v>
      </c>
      <c r="C92" s="291" t="s">
        <v>187</v>
      </c>
      <c r="D92" s="76"/>
      <c r="E92" s="87"/>
      <c r="F92" s="76"/>
      <c r="G92" s="76"/>
      <c r="H92" s="80"/>
      <c r="I92" s="159"/>
      <c r="J92" s="156"/>
      <c r="K92" s="159"/>
      <c r="L92" s="156"/>
      <c r="M92" s="159"/>
      <c r="N92" s="156">
        <v>72</v>
      </c>
      <c r="O92" s="159"/>
      <c r="P92" s="156"/>
      <c r="R92" s="220"/>
    </row>
    <row r="93" spans="1:18" s="275" customFormat="1" ht="30.75" customHeight="1" thickBot="1" x14ac:dyDescent="0.25">
      <c r="A93" s="206" t="s">
        <v>198</v>
      </c>
      <c r="B93" s="378" t="s">
        <v>43</v>
      </c>
      <c r="C93" s="110" t="s">
        <v>187</v>
      </c>
      <c r="D93" s="77"/>
      <c r="E93" s="175"/>
      <c r="F93" s="78"/>
      <c r="G93" s="78"/>
      <c r="H93" s="306"/>
      <c r="I93" s="180"/>
      <c r="J93" s="179"/>
      <c r="K93" s="178"/>
      <c r="L93" s="307"/>
      <c r="M93" s="180"/>
      <c r="N93" s="307">
        <v>72</v>
      </c>
      <c r="O93" s="180"/>
      <c r="P93" s="307"/>
      <c r="R93" s="220"/>
    </row>
    <row r="94" spans="1:18" ht="60" customHeight="1" thickBot="1" x14ac:dyDescent="0.25">
      <c r="A94" s="423" t="s">
        <v>76</v>
      </c>
      <c r="B94" s="383" t="s">
        <v>199</v>
      </c>
      <c r="C94" s="424" t="s">
        <v>255</v>
      </c>
      <c r="D94" s="317">
        <f>SUM(D95:D97)</f>
        <v>288</v>
      </c>
      <c r="E94" s="317">
        <f>SUM(E95:E97)</f>
        <v>96</v>
      </c>
      <c r="F94" s="317">
        <f>SUM(F95:F97)</f>
        <v>192</v>
      </c>
      <c r="G94" s="317">
        <f>SUM(G95:G97)</f>
        <v>70</v>
      </c>
      <c r="H94" s="62"/>
      <c r="I94" s="127"/>
      <c r="J94" s="128"/>
      <c r="K94" s="130">
        <f>SUM(K95)</f>
        <v>0</v>
      </c>
      <c r="L94" s="143">
        <f>SUM(L95)</f>
        <v>0</v>
      </c>
      <c r="M94" s="130">
        <f>SUM(M95:M98)</f>
        <v>194</v>
      </c>
      <c r="N94" s="143">
        <f>SUM(N95)</f>
        <v>0</v>
      </c>
      <c r="O94" s="130">
        <f t="shared" ref="O94:P94" si="32">SUM(O95)</f>
        <v>0</v>
      </c>
      <c r="P94" s="143">
        <f t="shared" si="32"/>
        <v>0</v>
      </c>
      <c r="R94" s="220"/>
    </row>
    <row r="95" spans="1:18" ht="48" customHeight="1" x14ac:dyDescent="0.2">
      <c r="A95" s="419" t="s">
        <v>77</v>
      </c>
      <c r="B95" s="344" t="s">
        <v>242</v>
      </c>
      <c r="C95" s="215" t="s">
        <v>413</v>
      </c>
      <c r="D95" s="278">
        <f t="shared" si="23"/>
        <v>84</v>
      </c>
      <c r="E95" s="278">
        <f>ROUND(F95*0.5,0)</f>
        <v>28</v>
      </c>
      <c r="F95" s="278">
        <f t="shared" ref="F95:F96" si="33">SUM(K95:P95)</f>
        <v>56</v>
      </c>
      <c r="G95" s="278">
        <v>24</v>
      </c>
      <c r="H95" s="420"/>
      <c r="I95" s="421"/>
      <c r="J95" s="422"/>
      <c r="K95" s="421"/>
      <c r="L95" s="422"/>
      <c r="M95" s="421">
        <v>56</v>
      </c>
      <c r="N95" s="422"/>
      <c r="O95" s="421"/>
      <c r="P95" s="422"/>
      <c r="R95" s="220"/>
    </row>
    <row r="96" spans="1:18" s="275" customFormat="1" ht="43.5" customHeight="1" x14ac:dyDescent="0.2">
      <c r="A96" s="205" t="s">
        <v>200</v>
      </c>
      <c r="B96" s="345" t="s">
        <v>243</v>
      </c>
      <c r="C96" s="215" t="s">
        <v>413</v>
      </c>
      <c r="D96" s="282">
        <f t="shared" si="23"/>
        <v>105</v>
      </c>
      <c r="E96" s="282">
        <f>ROUND(F96*0.5,0)</f>
        <v>35</v>
      </c>
      <c r="F96" s="282">
        <f t="shared" si="33"/>
        <v>70</v>
      </c>
      <c r="G96" s="282">
        <v>24</v>
      </c>
      <c r="H96" s="304"/>
      <c r="I96" s="301"/>
      <c r="J96" s="299"/>
      <c r="K96" s="301"/>
      <c r="L96" s="299"/>
      <c r="M96" s="301">
        <v>70</v>
      </c>
      <c r="N96" s="299"/>
      <c r="O96" s="301"/>
      <c r="P96" s="299"/>
      <c r="R96" s="220"/>
    </row>
    <row r="97" spans="1:18" s="275" customFormat="1" ht="46.5" customHeight="1" x14ac:dyDescent="0.2">
      <c r="A97" s="49" t="s">
        <v>202</v>
      </c>
      <c r="B97" s="345" t="s">
        <v>244</v>
      </c>
      <c r="C97" s="215" t="s">
        <v>413</v>
      </c>
      <c r="D97" s="282">
        <f>SUM(E97:F97)</f>
        <v>99</v>
      </c>
      <c r="E97" s="282">
        <f>ROUND(F97*0.5,0)</f>
        <v>33</v>
      </c>
      <c r="F97" s="282">
        <f>SUM(K97:P97)</f>
        <v>66</v>
      </c>
      <c r="G97" s="282">
        <v>22</v>
      </c>
      <c r="H97" s="304"/>
      <c r="I97" s="301"/>
      <c r="J97" s="299"/>
      <c r="K97" s="301"/>
      <c r="L97" s="299"/>
      <c r="M97" s="301">
        <v>66</v>
      </c>
      <c r="N97" s="299"/>
      <c r="O97" s="301"/>
      <c r="P97" s="299"/>
      <c r="R97" s="220"/>
    </row>
    <row r="98" spans="1:18" s="385" customFormat="1" ht="32.25" customHeight="1" x14ac:dyDescent="0.2">
      <c r="A98" s="159" t="s">
        <v>203</v>
      </c>
      <c r="B98" s="380" t="s">
        <v>131</v>
      </c>
      <c r="C98" s="281"/>
      <c r="D98" s="290"/>
      <c r="E98" s="290"/>
      <c r="F98" s="290"/>
      <c r="G98" s="290"/>
      <c r="H98" s="391"/>
      <c r="I98" s="392"/>
      <c r="J98" s="391"/>
      <c r="K98" s="392"/>
      <c r="L98" s="391"/>
      <c r="M98" s="392">
        <v>2</v>
      </c>
      <c r="N98" s="391"/>
      <c r="O98" s="392"/>
      <c r="P98" s="391"/>
      <c r="R98" s="220"/>
    </row>
    <row r="99" spans="1:18" ht="27.75" customHeight="1" x14ac:dyDescent="0.2">
      <c r="A99" s="213" t="s">
        <v>203</v>
      </c>
      <c r="B99" s="375" t="s">
        <v>131</v>
      </c>
      <c r="C99" s="281" t="s">
        <v>201</v>
      </c>
      <c r="D99" s="290"/>
      <c r="E99" s="290"/>
      <c r="F99" s="290"/>
      <c r="G99" s="290"/>
      <c r="H99" s="80"/>
      <c r="I99" s="159"/>
      <c r="J99" s="156"/>
      <c r="K99" s="159"/>
      <c r="L99" s="156"/>
      <c r="M99" s="159">
        <v>70</v>
      </c>
      <c r="N99" s="156"/>
      <c r="O99" s="159"/>
      <c r="P99" s="156"/>
      <c r="R99" s="220"/>
    </row>
    <row r="100" spans="1:18" ht="30" customHeight="1" thickBot="1" x14ac:dyDescent="0.25">
      <c r="A100" s="78" t="s">
        <v>204</v>
      </c>
      <c r="B100" s="378" t="s">
        <v>43</v>
      </c>
      <c r="C100" s="314" t="s">
        <v>201</v>
      </c>
      <c r="D100" s="315"/>
      <c r="E100" s="315"/>
      <c r="F100" s="315"/>
      <c r="G100" s="315"/>
      <c r="H100" s="79"/>
      <c r="I100" s="180"/>
      <c r="J100" s="179"/>
      <c r="K100" s="180"/>
      <c r="L100" s="179"/>
      <c r="M100" s="180">
        <v>72</v>
      </c>
      <c r="N100" s="179"/>
      <c r="O100" s="180"/>
      <c r="P100" s="179"/>
      <c r="R100" s="220"/>
    </row>
    <row r="101" spans="1:18" s="275" customFormat="1" ht="57.75" customHeight="1" x14ac:dyDescent="0.2">
      <c r="A101" s="312" t="s">
        <v>205</v>
      </c>
      <c r="B101" s="379" t="s">
        <v>206</v>
      </c>
      <c r="C101" s="308" t="s">
        <v>254</v>
      </c>
      <c r="D101" s="318">
        <f>SUM(D102:D106)</f>
        <v>390</v>
      </c>
      <c r="E101" s="318">
        <f t="shared" ref="E101:G101" si="34">SUM(E102:E106)</f>
        <v>130</v>
      </c>
      <c r="F101" s="318">
        <f t="shared" si="34"/>
        <v>260</v>
      </c>
      <c r="G101" s="318">
        <f t="shared" si="34"/>
        <v>86</v>
      </c>
      <c r="H101" s="132"/>
      <c r="I101" s="133"/>
      <c r="J101" s="132"/>
      <c r="K101" s="133"/>
      <c r="L101" s="132"/>
      <c r="M101" s="133"/>
      <c r="N101" s="132"/>
      <c r="O101" s="348">
        <f>SUM(O102:O106)</f>
        <v>260</v>
      </c>
      <c r="P101" s="132"/>
      <c r="R101" s="220"/>
    </row>
    <row r="102" spans="1:18" s="275" customFormat="1" ht="52.5" customHeight="1" x14ac:dyDescent="0.2">
      <c r="A102" s="168" t="s">
        <v>207</v>
      </c>
      <c r="B102" s="345" t="s">
        <v>208</v>
      </c>
      <c r="C102" s="284" t="s">
        <v>414</v>
      </c>
      <c r="D102" s="283">
        <f t="shared" si="23"/>
        <v>105</v>
      </c>
      <c r="E102" s="283">
        <f t="shared" ref="E102:E106" si="35">ROUND(F102*0.5,0)</f>
        <v>35</v>
      </c>
      <c r="F102" s="283">
        <f>SUM(K102:P102)</f>
        <v>70</v>
      </c>
      <c r="G102" s="283">
        <v>18</v>
      </c>
      <c r="H102" s="61"/>
      <c r="I102" s="142"/>
      <c r="J102" s="61"/>
      <c r="K102" s="142"/>
      <c r="L102" s="61"/>
      <c r="M102" s="142"/>
      <c r="N102" s="61"/>
      <c r="O102" s="142">
        <v>70</v>
      </c>
      <c r="P102" s="61"/>
      <c r="R102" s="220"/>
    </row>
    <row r="103" spans="1:18" s="275" customFormat="1" ht="47.25" customHeight="1" x14ac:dyDescent="0.2">
      <c r="A103" s="168" t="s">
        <v>210</v>
      </c>
      <c r="B103" s="345" t="s">
        <v>211</v>
      </c>
      <c r="C103" s="284" t="s">
        <v>415</v>
      </c>
      <c r="D103" s="283">
        <f t="shared" si="23"/>
        <v>117</v>
      </c>
      <c r="E103" s="283">
        <f t="shared" si="35"/>
        <v>39</v>
      </c>
      <c r="F103" s="283">
        <f>SUM(K103:P103)</f>
        <v>78</v>
      </c>
      <c r="G103" s="283">
        <v>20</v>
      </c>
      <c r="H103" s="61"/>
      <c r="I103" s="142"/>
      <c r="J103" s="61"/>
      <c r="K103" s="142"/>
      <c r="L103" s="61"/>
      <c r="M103" s="142"/>
      <c r="N103" s="61"/>
      <c r="O103" s="142">
        <v>78</v>
      </c>
      <c r="P103" s="61"/>
      <c r="R103" s="220"/>
    </row>
    <row r="104" spans="1:18" s="275" customFormat="1" ht="34.5" customHeight="1" x14ac:dyDescent="0.2">
      <c r="A104" s="168" t="s">
        <v>212</v>
      </c>
      <c r="B104" s="345" t="s">
        <v>398</v>
      </c>
      <c r="C104" s="284" t="s">
        <v>415</v>
      </c>
      <c r="D104" s="283">
        <f t="shared" si="23"/>
        <v>105</v>
      </c>
      <c r="E104" s="283">
        <f t="shared" si="35"/>
        <v>35</v>
      </c>
      <c r="F104" s="283">
        <f>SUM(K104:P104)</f>
        <v>70</v>
      </c>
      <c r="G104" s="283">
        <v>40</v>
      </c>
      <c r="H104" s="61"/>
      <c r="I104" s="142"/>
      <c r="J104" s="61"/>
      <c r="K104" s="142"/>
      <c r="L104" s="61"/>
      <c r="M104" s="142"/>
      <c r="N104" s="61"/>
      <c r="O104" s="142">
        <v>70</v>
      </c>
      <c r="P104" s="61"/>
      <c r="R104" s="220"/>
    </row>
    <row r="105" spans="1:18" s="275" customFormat="1" ht="30.75" customHeight="1" x14ac:dyDescent="0.2">
      <c r="A105" s="168"/>
      <c r="B105" s="396" t="s">
        <v>166</v>
      </c>
      <c r="C105" s="284"/>
      <c r="D105" s="283"/>
      <c r="E105" s="283"/>
      <c r="F105" s="283"/>
      <c r="G105" s="283"/>
      <c r="H105" s="61"/>
      <c r="I105" s="142"/>
      <c r="J105" s="61"/>
      <c r="K105" s="142"/>
      <c r="L105" s="61"/>
      <c r="M105" s="142"/>
      <c r="N105" s="61"/>
      <c r="O105" s="142"/>
      <c r="P105" s="61"/>
      <c r="R105" s="220"/>
    </row>
    <row r="106" spans="1:18" s="275" customFormat="1" ht="42.75" customHeight="1" x14ac:dyDescent="0.2">
      <c r="A106" s="168" t="s">
        <v>213</v>
      </c>
      <c r="B106" s="345" t="s">
        <v>222</v>
      </c>
      <c r="C106" s="284" t="s">
        <v>414</v>
      </c>
      <c r="D106" s="283">
        <f t="shared" si="23"/>
        <v>63</v>
      </c>
      <c r="E106" s="283">
        <f t="shared" si="35"/>
        <v>21</v>
      </c>
      <c r="F106" s="283">
        <f>SUM(K106:P106)</f>
        <v>42</v>
      </c>
      <c r="G106" s="283">
        <v>8</v>
      </c>
      <c r="H106" s="61"/>
      <c r="I106" s="142"/>
      <c r="J106" s="61"/>
      <c r="K106" s="142"/>
      <c r="L106" s="61"/>
      <c r="M106" s="142"/>
      <c r="N106" s="61"/>
      <c r="O106" s="142">
        <v>42</v>
      </c>
      <c r="P106" s="61"/>
      <c r="R106" s="220"/>
    </row>
    <row r="107" spans="1:18" s="395" customFormat="1" ht="32.25" customHeight="1" x14ac:dyDescent="0.2">
      <c r="A107" s="277" t="s">
        <v>214</v>
      </c>
      <c r="B107" s="380" t="s">
        <v>131</v>
      </c>
      <c r="C107" s="281"/>
      <c r="D107" s="290"/>
      <c r="E107" s="290"/>
      <c r="F107" s="290"/>
      <c r="G107" s="290"/>
      <c r="H107" s="156"/>
      <c r="I107" s="159"/>
      <c r="J107" s="156"/>
      <c r="K107" s="159"/>
      <c r="L107" s="156"/>
      <c r="M107" s="159"/>
      <c r="N107" s="156"/>
      <c r="O107" s="159">
        <v>2</v>
      </c>
      <c r="P107" s="156"/>
      <c r="R107" s="220"/>
    </row>
    <row r="108" spans="1:18" s="275" customFormat="1" ht="29.25" customHeight="1" x14ac:dyDescent="0.2">
      <c r="A108" s="277" t="s">
        <v>214</v>
      </c>
      <c r="B108" s="380" t="s">
        <v>131</v>
      </c>
      <c r="C108" s="281" t="s">
        <v>209</v>
      </c>
      <c r="D108" s="290"/>
      <c r="E108" s="290"/>
      <c r="F108" s="290"/>
      <c r="G108" s="290"/>
      <c r="H108" s="156"/>
      <c r="I108" s="159"/>
      <c r="J108" s="156"/>
      <c r="K108" s="159"/>
      <c r="L108" s="156"/>
      <c r="M108" s="159"/>
      <c r="N108" s="156"/>
      <c r="O108" s="159">
        <v>70</v>
      </c>
      <c r="P108" s="156"/>
      <c r="R108" s="220"/>
    </row>
    <row r="109" spans="1:18" s="275" customFormat="1" ht="31.5" customHeight="1" thickBot="1" x14ac:dyDescent="0.25">
      <c r="A109" s="316" t="s">
        <v>215</v>
      </c>
      <c r="B109" s="381" t="s">
        <v>43</v>
      </c>
      <c r="C109" s="314" t="s">
        <v>209</v>
      </c>
      <c r="D109" s="315"/>
      <c r="E109" s="315"/>
      <c r="F109" s="315"/>
      <c r="G109" s="315"/>
      <c r="H109" s="179"/>
      <c r="I109" s="178"/>
      <c r="J109" s="179"/>
      <c r="K109" s="180"/>
      <c r="L109" s="179"/>
      <c r="M109" s="180"/>
      <c r="N109" s="179"/>
      <c r="O109" s="180">
        <v>72</v>
      </c>
      <c r="P109" s="179"/>
      <c r="R109" s="220"/>
    </row>
    <row r="110" spans="1:18" s="275" customFormat="1" ht="48" customHeight="1" x14ac:dyDescent="0.2">
      <c r="A110" s="312" t="s">
        <v>216</v>
      </c>
      <c r="B110" s="478" t="s">
        <v>217</v>
      </c>
      <c r="C110" s="479" t="s">
        <v>459</v>
      </c>
      <c r="D110" s="312">
        <v>48</v>
      </c>
      <c r="E110" s="312">
        <v>16</v>
      </c>
      <c r="F110" s="312">
        <v>32</v>
      </c>
      <c r="G110" s="312">
        <v>8</v>
      </c>
      <c r="H110" s="132"/>
      <c r="I110" s="133"/>
      <c r="J110" s="132"/>
      <c r="K110" s="133"/>
      <c r="L110" s="132"/>
      <c r="M110" s="133"/>
      <c r="N110" s="132"/>
      <c r="O110" s="592">
        <v>32</v>
      </c>
      <c r="P110" s="59"/>
      <c r="R110" s="220"/>
    </row>
    <row r="111" spans="1:18" s="440" customFormat="1" ht="32.25" customHeight="1" x14ac:dyDescent="0.2">
      <c r="A111" s="312"/>
      <c r="B111" s="396" t="s">
        <v>166</v>
      </c>
      <c r="C111" s="313"/>
      <c r="D111" s="312"/>
      <c r="E111" s="312"/>
      <c r="F111" s="312"/>
      <c r="G111" s="312"/>
      <c r="H111" s="132"/>
      <c r="I111" s="133"/>
      <c r="J111" s="132"/>
      <c r="K111" s="133"/>
      <c r="L111" s="132"/>
      <c r="M111" s="133"/>
      <c r="N111" s="132"/>
      <c r="O111" s="593"/>
      <c r="P111" s="132"/>
      <c r="R111" s="220"/>
    </row>
    <row r="112" spans="1:18" s="386" customFormat="1" ht="30" customHeight="1" x14ac:dyDescent="0.2">
      <c r="A112" s="168" t="s">
        <v>251</v>
      </c>
      <c r="B112" s="345" t="s">
        <v>252</v>
      </c>
      <c r="C112" s="284" t="s">
        <v>153</v>
      </c>
      <c r="D112" s="350">
        <v>48</v>
      </c>
      <c r="E112" s="350">
        <v>16</v>
      </c>
      <c r="F112" s="350">
        <v>32</v>
      </c>
      <c r="G112" s="350">
        <v>8</v>
      </c>
      <c r="H112" s="61"/>
      <c r="I112" s="142"/>
      <c r="J112" s="61"/>
      <c r="K112" s="142"/>
      <c r="L112" s="61">
        <v>38</v>
      </c>
      <c r="M112" s="142"/>
      <c r="N112" s="61"/>
      <c r="O112" s="136"/>
      <c r="P112" s="61"/>
      <c r="R112" s="220"/>
    </row>
    <row r="113" spans="1:20" s="473" customFormat="1" ht="30" customHeight="1" x14ac:dyDescent="0.2">
      <c r="A113" s="277" t="s">
        <v>383</v>
      </c>
      <c r="B113" s="380" t="s">
        <v>131</v>
      </c>
      <c r="C113" s="281" t="s">
        <v>460</v>
      </c>
      <c r="D113" s="290"/>
      <c r="E113" s="290"/>
      <c r="F113" s="290"/>
      <c r="G113" s="290"/>
      <c r="H113" s="156"/>
      <c r="I113" s="159"/>
      <c r="J113" s="156"/>
      <c r="K113" s="159"/>
      <c r="L113" s="156">
        <v>36</v>
      </c>
      <c r="M113" s="159"/>
      <c r="N113" s="156"/>
      <c r="O113" s="298"/>
      <c r="P113" s="156"/>
      <c r="R113" s="220"/>
    </row>
    <row r="114" spans="1:20" s="275" customFormat="1" ht="42" customHeight="1" x14ac:dyDescent="0.2">
      <c r="A114" s="277" t="s">
        <v>218</v>
      </c>
      <c r="B114" s="380" t="s">
        <v>219</v>
      </c>
      <c r="C114" s="281" t="s">
        <v>460</v>
      </c>
      <c r="D114" s="290"/>
      <c r="E114" s="290"/>
      <c r="F114" s="290"/>
      <c r="G114" s="290"/>
      <c r="H114" s="156"/>
      <c r="I114" s="159"/>
      <c r="J114" s="156"/>
      <c r="K114" s="159"/>
      <c r="L114" s="156">
        <v>72</v>
      </c>
      <c r="M114" s="159"/>
      <c r="N114" s="156"/>
      <c r="O114" s="298"/>
      <c r="P114" s="156"/>
      <c r="R114" s="220"/>
    </row>
    <row r="115" spans="1:20" ht="30" customHeight="1" x14ac:dyDescent="0.2">
      <c r="A115" s="289"/>
      <c r="B115" s="289" t="s">
        <v>245</v>
      </c>
      <c r="C115" s="85"/>
      <c r="D115" s="289"/>
      <c r="E115" s="289"/>
      <c r="F115" s="289">
        <v>936</v>
      </c>
      <c r="G115" s="289"/>
      <c r="H115" s="305"/>
      <c r="I115" s="302"/>
      <c r="J115" s="300"/>
      <c r="K115" s="302"/>
      <c r="L115" s="300"/>
      <c r="M115" s="302"/>
      <c r="N115" s="300"/>
      <c r="O115" s="594"/>
      <c r="P115" s="300"/>
      <c r="Q115" s="83"/>
    </row>
    <row r="116" spans="1:20" ht="28.5" customHeight="1" thickBot="1" x14ac:dyDescent="0.25">
      <c r="A116" s="285"/>
      <c r="B116" s="286" t="s">
        <v>246</v>
      </c>
      <c r="C116" s="287"/>
      <c r="D116" s="56">
        <f>SUM(D115,D33)</f>
        <v>4640</v>
      </c>
      <c r="E116" s="56">
        <f>SUM(E115,E33)</f>
        <v>1547</v>
      </c>
      <c r="F116" s="56">
        <f>SUM(F34,F44,F48)</f>
        <v>3093</v>
      </c>
      <c r="G116" s="224">
        <f t="shared" ref="G116" si="36">ROUND(F116*0.6,0)</f>
        <v>1856</v>
      </c>
      <c r="H116" s="288"/>
      <c r="I116" s="92"/>
      <c r="J116" s="93"/>
      <c r="K116" s="92"/>
      <c r="L116" s="93"/>
      <c r="M116" s="92"/>
      <c r="N116" s="93"/>
      <c r="O116" s="595"/>
      <c r="P116" s="93"/>
    </row>
    <row r="117" spans="1:20" ht="35.25" customHeight="1" x14ac:dyDescent="0.2">
      <c r="A117" s="214" t="s">
        <v>133</v>
      </c>
      <c r="B117" s="58" t="s">
        <v>134</v>
      </c>
      <c r="C117" s="284" t="s">
        <v>155</v>
      </c>
      <c r="D117" s="50"/>
      <c r="E117" s="50"/>
      <c r="F117" s="50"/>
      <c r="G117" s="50"/>
      <c r="H117" s="52"/>
      <c r="I117" s="94"/>
      <c r="J117" s="95"/>
      <c r="K117" s="94"/>
      <c r="L117" s="95"/>
      <c r="M117" s="94"/>
      <c r="N117" s="95"/>
      <c r="O117" s="596"/>
      <c r="P117" s="597">
        <v>144</v>
      </c>
    </row>
    <row r="118" spans="1:20" ht="35.25" customHeight="1" thickBot="1" x14ac:dyDescent="0.25">
      <c r="A118" s="214" t="s">
        <v>37</v>
      </c>
      <c r="B118" s="58" t="s">
        <v>389</v>
      </c>
      <c r="C118" s="50"/>
      <c r="D118" s="50"/>
      <c r="E118" s="50"/>
      <c r="F118" s="50"/>
      <c r="G118" s="50"/>
      <c r="H118" s="52"/>
      <c r="I118" s="94"/>
      <c r="J118" s="95"/>
      <c r="K118" s="94"/>
      <c r="L118" s="303"/>
      <c r="M118" s="94"/>
      <c r="N118" s="303"/>
      <c r="O118" s="598"/>
      <c r="P118" s="599" t="s">
        <v>220</v>
      </c>
    </row>
    <row r="119" spans="1:20" ht="35.25" customHeight="1" x14ac:dyDescent="0.2">
      <c r="A119" s="758" t="s">
        <v>390</v>
      </c>
      <c r="B119" s="759"/>
      <c r="C119" s="759"/>
      <c r="D119" s="759"/>
      <c r="E119" s="760"/>
      <c r="F119" s="749" t="s">
        <v>29</v>
      </c>
      <c r="G119" s="729" t="s">
        <v>35</v>
      </c>
      <c r="H119" s="730"/>
      <c r="I119" s="733">
        <v>14</v>
      </c>
      <c r="J119" s="726">
        <v>13</v>
      </c>
      <c r="K119" s="733">
        <v>12</v>
      </c>
      <c r="L119" s="734">
        <v>14</v>
      </c>
      <c r="M119" s="733">
        <v>11</v>
      </c>
      <c r="N119" s="726">
        <v>14</v>
      </c>
      <c r="O119" s="727">
        <v>12</v>
      </c>
      <c r="P119" s="718">
        <v>12</v>
      </c>
    </row>
    <row r="120" spans="1:20" ht="12" customHeight="1" thickBot="1" x14ac:dyDescent="0.25">
      <c r="A120" s="761"/>
      <c r="B120" s="762"/>
      <c r="C120" s="762"/>
      <c r="D120" s="762"/>
      <c r="E120" s="763"/>
      <c r="F120" s="750"/>
      <c r="G120" s="731"/>
      <c r="H120" s="732"/>
      <c r="I120" s="728"/>
      <c r="J120" s="719"/>
      <c r="K120" s="728"/>
      <c r="L120" s="735"/>
      <c r="M120" s="728"/>
      <c r="N120" s="719"/>
      <c r="O120" s="728"/>
      <c r="P120" s="719"/>
    </row>
    <row r="121" spans="1:20" ht="41.25" customHeight="1" thickBot="1" x14ac:dyDescent="0.25">
      <c r="A121" s="755" t="s">
        <v>389</v>
      </c>
      <c r="B121" s="756"/>
      <c r="C121" s="756"/>
      <c r="D121" s="756"/>
      <c r="E121" s="757"/>
      <c r="F121" s="750"/>
      <c r="G121" s="736" t="s">
        <v>32</v>
      </c>
      <c r="H121" s="737"/>
      <c r="I121" s="546"/>
      <c r="J121" s="547"/>
      <c r="K121" s="548">
        <v>72</v>
      </c>
      <c r="L121" s="549">
        <v>72</v>
      </c>
      <c r="M121" s="550">
        <v>72</v>
      </c>
      <c r="N121" s="549">
        <v>72</v>
      </c>
      <c r="O121" s="546">
        <v>72</v>
      </c>
      <c r="P121" s="547">
        <v>36</v>
      </c>
    </row>
    <row r="122" spans="1:20" ht="35.25" customHeight="1" thickBot="1" x14ac:dyDescent="0.25">
      <c r="A122" s="755" t="s">
        <v>221</v>
      </c>
      <c r="B122" s="756"/>
      <c r="C122" s="756"/>
      <c r="D122" s="756"/>
      <c r="E122" s="757"/>
      <c r="F122" s="750"/>
      <c r="G122" s="729" t="s">
        <v>126</v>
      </c>
      <c r="H122" s="730"/>
      <c r="I122" s="740"/>
      <c r="J122" s="738"/>
      <c r="K122" s="740">
        <v>72</v>
      </c>
      <c r="L122" s="738">
        <v>72</v>
      </c>
      <c r="M122" s="740">
        <v>72</v>
      </c>
      <c r="N122" s="738">
        <v>72</v>
      </c>
      <c r="O122" s="740">
        <v>72</v>
      </c>
      <c r="P122" s="738">
        <v>72</v>
      </c>
      <c r="T122" s="83"/>
    </row>
    <row r="123" spans="1:20" ht="22.5" customHeight="1" thickBot="1" x14ac:dyDescent="0.25">
      <c r="A123" s="755" t="s">
        <v>392</v>
      </c>
      <c r="B123" s="756"/>
      <c r="C123" s="756"/>
      <c r="D123" s="756"/>
      <c r="E123" s="757"/>
      <c r="F123" s="750"/>
      <c r="G123" s="731"/>
      <c r="H123" s="732"/>
      <c r="I123" s="741"/>
      <c r="J123" s="739"/>
      <c r="K123" s="741"/>
      <c r="L123" s="739"/>
      <c r="M123" s="741"/>
      <c r="N123" s="739"/>
      <c r="O123" s="741"/>
      <c r="P123" s="739"/>
    </row>
    <row r="124" spans="1:20" ht="43.5" customHeight="1" thickBot="1" x14ac:dyDescent="0.25">
      <c r="A124" s="758" t="s">
        <v>391</v>
      </c>
      <c r="B124" s="759"/>
      <c r="C124" s="759"/>
      <c r="D124" s="759"/>
      <c r="E124" s="760"/>
      <c r="F124" s="750"/>
      <c r="G124" s="736" t="s">
        <v>125</v>
      </c>
      <c r="H124" s="737"/>
      <c r="I124" s="546"/>
      <c r="J124" s="551"/>
      <c r="K124" s="546"/>
      <c r="L124" s="551"/>
      <c r="M124" s="546"/>
      <c r="N124" s="551"/>
      <c r="O124" s="546"/>
      <c r="P124" s="551">
        <v>144</v>
      </c>
    </row>
    <row r="125" spans="1:20" ht="35.25" customHeight="1" thickBot="1" x14ac:dyDescent="0.25">
      <c r="A125" s="752" t="s">
        <v>393</v>
      </c>
      <c r="B125" s="753"/>
      <c r="C125" s="753"/>
      <c r="D125" s="753"/>
      <c r="E125" s="754"/>
      <c r="F125" s="750"/>
      <c r="G125" s="736" t="s">
        <v>33</v>
      </c>
      <c r="H125" s="737"/>
      <c r="I125" s="546">
        <v>0</v>
      </c>
      <c r="J125" s="547">
        <v>4</v>
      </c>
      <c r="K125" s="550">
        <v>2</v>
      </c>
      <c r="L125" s="549">
        <v>2</v>
      </c>
      <c r="M125" s="550">
        <v>1</v>
      </c>
      <c r="N125" s="549">
        <v>3</v>
      </c>
      <c r="O125" s="546">
        <v>2</v>
      </c>
      <c r="P125" s="547">
        <v>1</v>
      </c>
    </row>
    <row r="126" spans="1:20" ht="49.5" customHeight="1" thickBot="1" x14ac:dyDescent="0.25">
      <c r="A126" s="743"/>
      <c r="B126" s="744"/>
      <c r="C126" s="744"/>
      <c r="D126" s="744"/>
      <c r="E126" s="745"/>
      <c r="F126" s="750"/>
      <c r="G126" s="736" t="s">
        <v>34</v>
      </c>
      <c r="H126" s="737"/>
      <c r="I126" s="546">
        <v>2</v>
      </c>
      <c r="J126" s="547">
        <v>6</v>
      </c>
      <c r="K126" s="550">
        <v>6</v>
      </c>
      <c r="L126" s="549">
        <v>4</v>
      </c>
      <c r="M126" s="550">
        <v>5</v>
      </c>
      <c r="N126" s="549">
        <v>5</v>
      </c>
      <c r="O126" s="546">
        <v>4</v>
      </c>
      <c r="P126" s="547">
        <v>6</v>
      </c>
    </row>
    <row r="127" spans="1:20" ht="42.75" customHeight="1" thickBot="1" x14ac:dyDescent="0.25">
      <c r="A127" s="746"/>
      <c r="B127" s="747"/>
      <c r="C127" s="747"/>
      <c r="D127" s="747"/>
      <c r="E127" s="748"/>
      <c r="F127" s="751"/>
      <c r="G127" s="736" t="s">
        <v>124</v>
      </c>
      <c r="H127" s="737"/>
      <c r="I127" s="546">
        <v>1</v>
      </c>
      <c r="J127" s="547">
        <v>2</v>
      </c>
      <c r="K127" s="550">
        <v>1</v>
      </c>
      <c r="L127" s="549">
        <v>1</v>
      </c>
      <c r="M127" s="550">
        <v>1</v>
      </c>
      <c r="N127" s="549">
        <v>1</v>
      </c>
      <c r="O127" s="546">
        <v>1</v>
      </c>
      <c r="P127" s="547">
        <v>0</v>
      </c>
    </row>
    <row r="128" spans="1:20" ht="27.75" customHeight="1" x14ac:dyDescent="0.2">
      <c r="A128" s="174"/>
    </row>
    <row r="129" ht="46.5" customHeight="1" x14ac:dyDescent="0.2"/>
    <row r="130" ht="46.5" customHeight="1" x14ac:dyDescent="0.2"/>
  </sheetData>
  <mergeCells count="47">
    <mergeCell ref="R33:U33"/>
    <mergeCell ref="G124:H124"/>
    <mergeCell ref="M119:M120"/>
    <mergeCell ref="A126:E127"/>
    <mergeCell ref="G126:H126"/>
    <mergeCell ref="G127:H127"/>
    <mergeCell ref="F119:F127"/>
    <mergeCell ref="G125:H125"/>
    <mergeCell ref="G122:H123"/>
    <mergeCell ref="A125:E125"/>
    <mergeCell ref="A122:E122"/>
    <mergeCell ref="A124:E124"/>
    <mergeCell ref="A123:E123"/>
    <mergeCell ref="A121:E121"/>
    <mergeCell ref="A119:E120"/>
    <mergeCell ref="P122:P123"/>
    <mergeCell ref="G121:H121"/>
    <mergeCell ref="N122:N123"/>
    <mergeCell ref="L122:L123"/>
    <mergeCell ref="M122:M123"/>
    <mergeCell ref="O122:O123"/>
    <mergeCell ref="I122:I123"/>
    <mergeCell ref="J122:J123"/>
    <mergeCell ref="K122:K123"/>
    <mergeCell ref="P119:P120"/>
    <mergeCell ref="D8:H8"/>
    <mergeCell ref="D9:H9"/>
    <mergeCell ref="N119:N120"/>
    <mergeCell ref="O119:O120"/>
    <mergeCell ref="G119:H120"/>
    <mergeCell ref="I119:I120"/>
    <mergeCell ref="J119:J120"/>
    <mergeCell ref="K119:K120"/>
    <mergeCell ref="L119:L120"/>
    <mergeCell ref="I4:P4"/>
    <mergeCell ref="I5:J5"/>
    <mergeCell ref="A1:P1"/>
    <mergeCell ref="A4:A6"/>
    <mergeCell ref="B4:B6"/>
    <mergeCell ref="C4:C6"/>
    <mergeCell ref="D4:H4"/>
    <mergeCell ref="D5:D6"/>
    <mergeCell ref="E5:E6"/>
    <mergeCell ref="F5:H5"/>
    <mergeCell ref="K5:L5"/>
    <mergeCell ref="M5:N5"/>
    <mergeCell ref="O5:P5"/>
  </mergeCells>
  <phoneticPr fontId="4" type="noConversion"/>
  <printOptions horizontalCentered="1" verticalCentered="1"/>
  <pageMargins left="0.15748031496062992" right="0.19685039370078741" top="0" bottom="0.35433070866141736" header="0" footer="0"/>
  <pageSetup paperSize="9" scale="60" orientation="landscape" horizontalDpi="4294967292" verticalDpi="4294967292" r:id="rId1"/>
  <ignoredErrors>
    <ignoredError sqref="E3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0"/>
  <sheetViews>
    <sheetView zoomScale="78" zoomScaleNormal="78" workbookViewId="0">
      <selection activeCell="S29" sqref="S29"/>
    </sheetView>
  </sheetViews>
  <sheetFormatPr defaultRowHeight="12.75" x14ac:dyDescent="0.2"/>
  <cols>
    <col min="1" max="1" width="18.28515625" customWidth="1"/>
    <col min="2" max="2" width="5.42578125" customWidth="1"/>
    <col min="3" max="3" width="5.140625" customWidth="1"/>
    <col min="4" max="40" width="3.7109375" customWidth="1"/>
    <col min="41" max="41" width="3.5703125" customWidth="1"/>
    <col min="42" max="43" width="3.28515625" customWidth="1"/>
    <col min="44" max="44" width="3.5703125" customWidth="1"/>
    <col min="45" max="45" width="3.7109375" customWidth="1"/>
    <col min="46" max="46" width="3.140625" customWidth="1"/>
    <col min="47" max="47" width="3.28515625" customWidth="1"/>
    <col min="48" max="48" width="2.85546875" customWidth="1"/>
    <col min="49" max="49" width="3.140625" customWidth="1"/>
    <col min="50" max="50" width="2.7109375" customWidth="1"/>
    <col min="51" max="51" width="3" customWidth="1"/>
    <col min="52" max="52" width="2.28515625" customWidth="1"/>
    <col min="53" max="53" width="2.7109375" customWidth="1"/>
    <col min="54" max="54" width="3.28515625" customWidth="1"/>
    <col min="55" max="55" width="3.5703125" customWidth="1"/>
    <col min="56" max="56" width="4.28515625" customWidth="1"/>
    <col min="57" max="57" width="4.42578125" customWidth="1"/>
  </cols>
  <sheetData>
    <row r="1" spans="1:57" ht="25.5" customHeight="1" x14ac:dyDescent="0.2">
      <c r="A1" s="626" t="s">
        <v>453</v>
      </c>
      <c r="B1" s="626"/>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row>
    <row r="2" spans="1:57" ht="25.5" customHeight="1" thickBot="1" x14ac:dyDescent="0.3">
      <c r="Q2" s="627" t="s">
        <v>454</v>
      </c>
      <c r="R2" s="627"/>
      <c r="S2" s="627"/>
      <c r="T2" s="627"/>
      <c r="U2" s="627"/>
      <c r="V2" s="627"/>
      <c r="W2" s="627"/>
      <c r="X2" s="627"/>
      <c r="Y2" s="627"/>
      <c r="Z2" s="627"/>
      <c r="AA2" s="627"/>
      <c r="AB2" s="627"/>
      <c r="AC2" s="627"/>
      <c r="AD2" s="627"/>
      <c r="AE2" s="627"/>
    </row>
    <row r="3" spans="1:57" ht="25.5" customHeight="1" thickBot="1" x14ac:dyDescent="0.25">
      <c r="A3" s="628" t="s">
        <v>135</v>
      </c>
      <c r="B3" s="631" t="s">
        <v>147</v>
      </c>
      <c r="C3" s="631" t="s">
        <v>136</v>
      </c>
      <c r="D3" s="634" t="s">
        <v>3</v>
      </c>
      <c r="E3" s="635"/>
      <c r="F3" s="635"/>
      <c r="G3" s="636"/>
      <c r="H3" s="643" t="s">
        <v>4</v>
      </c>
      <c r="I3" s="634" t="s">
        <v>5</v>
      </c>
      <c r="J3" s="635"/>
      <c r="K3" s="636"/>
      <c r="L3" s="643" t="s">
        <v>6</v>
      </c>
      <c r="M3" s="634" t="s">
        <v>7</v>
      </c>
      <c r="N3" s="635"/>
      <c r="O3" s="635"/>
      <c r="P3" s="636"/>
      <c r="Q3" s="634" t="s">
        <v>8</v>
      </c>
      <c r="R3" s="635"/>
      <c r="S3" s="635"/>
      <c r="T3" s="636"/>
      <c r="U3" s="764" t="s">
        <v>23</v>
      </c>
      <c r="V3" s="767" t="s">
        <v>10</v>
      </c>
      <c r="W3" s="768"/>
      <c r="X3" s="769"/>
      <c r="Y3" s="636" t="s">
        <v>9</v>
      </c>
      <c r="Z3" s="635" t="s">
        <v>12</v>
      </c>
      <c r="AA3" s="635"/>
      <c r="AB3" s="636"/>
      <c r="AC3" s="643" t="s">
        <v>11</v>
      </c>
      <c r="AD3" s="634" t="s">
        <v>14</v>
      </c>
      <c r="AE3" s="635"/>
      <c r="AF3" s="635"/>
      <c r="AG3" s="636"/>
      <c r="AH3" s="643" t="s">
        <v>13</v>
      </c>
      <c r="AI3" s="635" t="s">
        <v>17</v>
      </c>
      <c r="AJ3" s="635"/>
      <c r="AK3" s="636"/>
      <c r="AL3" s="643" t="s">
        <v>15</v>
      </c>
      <c r="AM3" s="634" t="s">
        <v>18</v>
      </c>
      <c r="AN3" s="635"/>
      <c r="AO3" s="635"/>
      <c r="AP3" s="636"/>
      <c r="AQ3" s="634" t="s">
        <v>19</v>
      </c>
      <c r="AR3" s="635"/>
      <c r="AS3" s="635"/>
      <c r="AT3" s="636"/>
      <c r="AU3" s="643" t="s">
        <v>16</v>
      </c>
      <c r="AV3" s="634" t="s">
        <v>20</v>
      </c>
      <c r="AW3" s="635"/>
      <c r="AX3" s="636"/>
      <c r="AY3" s="643" t="s">
        <v>22</v>
      </c>
      <c r="AZ3" s="646" t="s">
        <v>21</v>
      </c>
      <c r="BA3" s="646"/>
      <c r="BB3" s="646"/>
      <c r="BC3" s="647"/>
      <c r="BD3" s="648" t="s">
        <v>137</v>
      </c>
      <c r="BE3" s="649"/>
    </row>
    <row r="4" spans="1:57" ht="25.5" customHeight="1" thickBot="1" x14ac:dyDescent="0.25">
      <c r="A4" s="629"/>
      <c r="B4" s="632"/>
      <c r="C4" s="632"/>
      <c r="D4" s="637"/>
      <c r="E4" s="638"/>
      <c r="F4" s="638"/>
      <c r="G4" s="639"/>
      <c r="H4" s="644"/>
      <c r="I4" s="637"/>
      <c r="J4" s="638"/>
      <c r="K4" s="639"/>
      <c r="L4" s="644"/>
      <c r="M4" s="637"/>
      <c r="N4" s="638"/>
      <c r="O4" s="638"/>
      <c r="P4" s="639"/>
      <c r="Q4" s="637"/>
      <c r="R4" s="638"/>
      <c r="S4" s="638"/>
      <c r="T4" s="639"/>
      <c r="U4" s="765"/>
      <c r="V4" s="770"/>
      <c r="W4" s="771"/>
      <c r="X4" s="772"/>
      <c r="Y4" s="639"/>
      <c r="Z4" s="638"/>
      <c r="AA4" s="638"/>
      <c r="AB4" s="639"/>
      <c r="AC4" s="644"/>
      <c r="AD4" s="637"/>
      <c r="AE4" s="638"/>
      <c r="AF4" s="638"/>
      <c r="AG4" s="639"/>
      <c r="AH4" s="644"/>
      <c r="AI4" s="638"/>
      <c r="AJ4" s="638"/>
      <c r="AK4" s="639"/>
      <c r="AL4" s="644"/>
      <c r="AM4" s="637"/>
      <c r="AN4" s="638"/>
      <c r="AO4" s="638"/>
      <c r="AP4" s="639"/>
      <c r="AQ4" s="637"/>
      <c r="AR4" s="638"/>
      <c r="AS4" s="638"/>
      <c r="AT4" s="639"/>
      <c r="AU4" s="644"/>
      <c r="AV4" s="637"/>
      <c r="AW4" s="638"/>
      <c r="AX4" s="639"/>
      <c r="AY4" s="644"/>
      <c r="AZ4" s="646"/>
      <c r="BA4" s="646"/>
      <c r="BB4" s="646"/>
      <c r="BC4" s="647"/>
      <c r="BD4" s="648"/>
      <c r="BE4" s="649"/>
    </row>
    <row r="5" spans="1:57" ht="25.5" customHeight="1" thickBot="1" x14ac:dyDescent="0.25">
      <c r="A5" s="629"/>
      <c r="B5" s="632"/>
      <c r="C5" s="632"/>
      <c r="D5" s="640"/>
      <c r="E5" s="641"/>
      <c r="F5" s="641"/>
      <c r="G5" s="642"/>
      <c r="H5" s="644"/>
      <c r="I5" s="640"/>
      <c r="J5" s="641"/>
      <c r="K5" s="642"/>
      <c r="L5" s="644"/>
      <c r="M5" s="640"/>
      <c r="N5" s="641"/>
      <c r="O5" s="641"/>
      <c r="P5" s="642"/>
      <c r="Q5" s="640"/>
      <c r="R5" s="641"/>
      <c r="S5" s="641"/>
      <c r="T5" s="642"/>
      <c r="U5" s="765"/>
      <c r="V5" s="773"/>
      <c r="W5" s="771"/>
      <c r="X5" s="772"/>
      <c r="Y5" s="639"/>
      <c r="Z5" s="641"/>
      <c r="AA5" s="641"/>
      <c r="AB5" s="642"/>
      <c r="AC5" s="644"/>
      <c r="AD5" s="640"/>
      <c r="AE5" s="641"/>
      <c r="AF5" s="641"/>
      <c r="AG5" s="642"/>
      <c r="AH5" s="644"/>
      <c r="AI5" s="641"/>
      <c r="AJ5" s="641"/>
      <c r="AK5" s="642"/>
      <c r="AL5" s="644"/>
      <c r="AM5" s="640"/>
      <c r="AN5" s="641"/>
      <c r="AO5" s="641"/>
      <c r="AP5" s="642"/>
      <c r="AQ5" s="640"/>
      <c r="AR5" s="641"/>
      <c r="AS5" s="641"/>
      <c r="AT5" s="642"/>
      <c r="AU5" s="644"/>
      <c r="AV5" s="640"/>
      <c r="AW5" s="641"/>
      <c r="AX5" s="642"/>
      <c r="AY5" s="644"/>
      <c r="AZ5" s="646"/>
      <c r="BA5" s="646"/>
      <c r="BB5" s="646"/>
      <c r="BC5" s="647"/>
      <c r="BD5" s="648"/>
      <c r="BE5" s="649"/>
    </row>
    <row r="6" spans="1:57" ht="25.5" customHeight="1" thickBot="1" x14ac:dyDescent="0.25">
      <c r="A6" s="629"/>
      <c r="B6" s="632"/>
      <c r="C6" s="632"/>
      <c r="D6" s="244">
        <v>1</v>
      </c>
      <c r="E6" s="245">
        <v>8</v>
      </c>
      <c r="F6" s="245">
        <v>15</v>
      </c>
      <c r="G6" s="246">
        <v>22</v>
      </c>
      <c r="H6" s="644"/>
      <c r="I6" s="244">
        <v>6</v>
      </c>
      <c r="J6" s="245">
        <v>13</v>
      </c>
      <c r="K6" s="246">
        <v>20</v>
      </c>
      <c r="L6" s="644"/>
      <c r="M6" s="244">
        <v>3</v>
      </c>
      <c r="N6" s="245">
        <v>10</v>
      </c>
      <c r="O6" s="245">
        <v>17</v>
      </c>
      <c r="P6" s="246">
        <v>24</v>
      </c>
      <c r="Q6" s="247">
        <v>1</v>
      </c>
      <c r="R6" s="245">
        <v>8</v>
      </c>
      <c r="S6" s="245">
        <v>15</v>
      </c>
      <c r="T6" s="246">
        <v>22</v>
      </c>
      <c r="U6" s="765"/>
      <c r="V6" s="552">
        <v>5</v>
      </c>
      <c r="W6" s="553">
        <v>12</v>
      </c>
      <c r="X6" s="554">
        <v>19</v>
      </c>
      <c r="Y6" s="639"/>
      <c r="Z6" s="244">
        <v>2</v>
      </c>
      <c r="AA6" s="245">
        <v>9</v>
      </c>
      <c r="AB6" s="246">
        <v>16</v>
      </c>
      <c r="AC6" s="644"/>
      <c r="AD6" s="244">
        <v>2</v>
      </c>
      <c r="AE6" s="245">
        <v>9</v>
      </c>
      <c r="AF6" s="245">
        <v>16</v>
      </c>
      <c r="AG6" s="246">
        <v>23</v>
      </c>
      <c r="AH6" s="644"/>
      <c r="AI6" s="244">
        <v>6</v>
      </c>
      <c r="AJ6" s="245">
        <v>13</v>
      </c>
      <c r="AK6" s="246">
        <v>20</v>
      </c>
      <c r="AL6" s="644"/>
      <c r="AM6" s="244">
        <v>4</v>
      </c>
      <c r="AN6" s="245">
        <v>11</v>
      </c>
      <c r="AO6" s="245">
        <v>18</v>
      </c>
      <c r="AP6" s="246">
        <v>25</v>
      </c>
      <c r="AQ6" s="247">
        <v>1</v>
      </c>
      <c r="AR6" s="245">
        <v>8</v>
      </c>
      <c r="AS6" s="250">
        <v>15</v>
      </c>
      <c r="AT6" s="251">
        <v>22</v>
      </c>
      <c r="AU6" s="644"/>
      <c r="AV6" s="244">
        <v>6</v>
      </c>
      <c r="AW6" s="245">
        <v>13</v>
      </c>
      <c r="AX6" s="246">
        <v>20</v>
      </c>
      <c r="AY6" s="644"/>
      <c r="AZ6" s="482">
        <v>3</v>
      </c>
      <c r="BA6" s="482">
        <v>10</v>
      </c>
      <c r="BB6" s="482">
        <v>17</v>
      </c>
      <c r="BC6" s="483">
        <v>24</v>
      </c>
      <c r="BD6" s="648"/>
      <c r="BE6" s="649"/>
    </row>
    <row r="7" spans="1:57" ht="25.5" customHeight="1" thickBot="1" x14ac:dyDescent="0.25">
      <c r="A7" s="630"/>
      <c r="B7" s="633"/>
      <c r="C7" s="633"/>
      <c r="D7" s="252">
        <v>7</v>
      </c>
      <c r="E7" s="253">
        <v>14</v>
      </c>
      <c r="F7" s="253">
        <v>21</v>
      </c>
      <c r="G7" s="254">
        <v>28</v>
      </c>
      <c r="H7" s="645"/>
      <c r="I7" s="255">
        <v>12</v>
      </c>
      <c r="J7" s="253">
        <v>19</v>
      </c>
      <c r="K7" s="254">
        <v>26</v>
      </c>
      <c r="L7" s="645"/>
      <c r="M7" s="255">
        <v>9</v>
      </c>
      <c r="N7" s="253">
        <v>16</v>
      </c>
      <c r="O7" s="253">
        <v>23</v>
      </c>
      <c r="P7" s="254">
        <v>30</v>
      </c>
      <c r="Q7" s="255">
        <v>7</v>
      </c>
      <c r="R7" s="253">
        <v>14</v>
      </c>
      <c r="S7" s="253">
        <v>21</v>
      </c>
      <c r="T7" s="254">
        <v>28</v>
      </c>
      <c r="U7" s="766"/>
      <c r="V7" s="555">
        <v>11</v>
      </c>
      <c r="W7" s="556">
        <v>18</v>
      </c>
      <c r="X7" s="557">
        <v>25</v>
      </c>
      <c r="Y7" s="642"/>
      <c r="Z7" s="255">
        <v>8</v>
      </c>
      <c r="AA7" s="253">
        <v>15</v>
      </c>
      <c r="AB7" s="254">
        <v>22</v>
      </c>
      <c r="AC7" s="645"/>
      <c r="AD7" s="255">
        <v>8</v>
      </c>
      <c r="AE7" s="253">
        <v>15</v>
      </c>
      <c r="AF7" s="253">
        <v>22</v>
      </c>
      <c r="AG7" s="254">
        <v>29</v>
      </c>
      <c r="AH7" s="645"/>
      <c r="AI7" s="255">
        <v>12</v>
      </c>
      <c r="AJ7" s="253">
        <v>19</v>
      </c>
      <c r="AK7" s="254">
        <v>26</v>
      </c>
      <c r="AL7" s="645"/>
      <c r="AM7" s="255">
        <v>10</v>
      </c>
      <c r="AN7" s="253">
        <v>17</v>
      </c>
      <c r="AO7" s="253">
        <v>24</v>
      </c>
      <c r="AP7" s="254">
        <v>31</v>
      </c>
      <c r="AQ7" s="255">
        <v>7</v>
      </c>
      <c r="AR7" s="253">
        <v>14</v>
      </c>
      <c r="AS7" s="259">
        <v>21</v>
      </c>
      <c r="AT7" s="260">
        <v>28</v>
      </c>
      <c r="AU7" s="645"/>
      <c r="AV7" s="255">
        <v>12</v>
      </c>
      <c r="AW7" s="253">
        <v>19</v>
      </c>
      <c r="AX7" s="254">
        <v>26</v>
      </c>
      <c r="AY7" s="645"/>
      <c r="AZ7" s="482">
        <v>9</v>
      </c>
      <c r="BA7" s="482">
        <v>16</v>
      </c>
      <c r="BB7" s="482">
        <v>23</v>
      </c>
      <c r="BC7" s="483">
        <v>31</v>
      </c>
      <c r="BD7" s="648"/>
      <c r="BE7" s="649"/>
    </row>
    <row r="8" spans="1:57" ht="25.5" customHeight="1" thickBot="1" x14ac:dyDescent="0.3">
      <c r="A8" s="235" t="s">
        <v>138</v>
      </c>
      <c r="B8" s="242">
        <f>SUM(B9,B18)</f>
        <v>1404</v>
      </c>
      <c r="C8" s="243">
        <f>SUM(C9:C68)-C49</f>
        <v>612</v>
      </c>
      <c r="D8" s="182">
        <f t="shared" ref="D8:AR8" si="0">SUM(D10:D26)</f>
        <v>36</v>
      </c>
      <c r="E8" s="182">
        <f t="shared" si="0"/>
        <v>36</v>
      </c>
      <c r="F8" s="182">
        <f t="shared" si="0"/>
        <v>36</v>
      </c>
      <c r="G8" s="182">
        <f t="shared" si="0"/>
        <v>36</v>
      </c>
      <c r="H8" s="182">
        <f t="shared" si="0"/>
        <v>36</v>
      </c>
      <c r="I8" s="182">
        <f t="shared" si="0"/>
        <v>36</v>
      </c>
      <c r="J8" s="182">
        <f t="shared" si="0"/>
        <v>36</v>
      </c>
      <c r="K8" s="182">
        <f t="shared" si="0"/>
        <v>36</v>
      </c>
      <c r="L8" s="182">
        <f t="shared" si="0"/>
        <v>36</v>
      </c>
      <c r="M8" s="182">
        <f t="shared" si="0"/>
        <v>36</v>
      </c>
      <c r="N8" s="182">
        <f t="shared" si="0"/>
        <v>36</v>
      </c>
      <c r="O8" s="182">
        <f t="shared" si="0"/>
        <v>36</v>
      </c>
      <c r="P8" s="182">
        <f t="shared" si="0"/>
        <v>36</v>
      </c>
      <c r="Q8" s="182">
        <f t="shared" si="0"/>
        <v>36</v>
      </c>
      <c r="R8" s="182">
        <f t="shared" si="0"/>
        <v>36</v>
      </c>
      <c r="S8" s="182">
        <f t="shared" si="0"/>
        <v>36</v>
      </c>
      <c r="T8" s="182">
        <f t="shared" si="0"/>
        <v>36</v>
      </c>
      <c r="U8" s="558"/>
      <c r="V8" s="558"/>
      <c r="W8" s="183">
        <f t="shared" si="0"/>
        <v>36</v>
      </c>
      <c r="X8" s="183">
        <f t="shared" si="0"/>
        <v>36</v>
      </c>
      <c r="Y8" s="182">
        <f t="shared" si="0"/>
        <v>36</v>
      </c>
      <c r="Z8" s="182">
        <f t="shared" si="0"/>
        <v>36</v>
      </c>
      <c r="AA8" s="182">
        <f t="shared" si="0"/>
        <v>36</v>
      </c>
      <c r="AB8" s="182">
        <f t="shared" si="0"/>
        <v>36</v>
      </c>
      <c r="AC8" s="182">
        <f t="shared" si="0"/>
        <v>36</v>
      </c>
      <c r="AD8" s="182">
        <f t="shared" si="0"/>
        <v>36</v>
      </c>
      <c r="AE8" s="182">
        <f t="shared" si="0"/>
        <v>36</v>
      </c>
      <c r="AF8" s="182">
        <f t="shared" si="0"/>
        <v>36</v>
      </c>
      <c r="AG8" s="182">
        <f t="shared" si="0"/>
        <v>36</v>
      </c>
      <c r="AH8" s="182">
        <f t="shared" si="0"/>
        <v>36</v>
      </c>
      <c r="AI8" s="182">
        <f t="shared" si="0"/>
        <v>36</v>
      </c>
      <c r="AJ8" s="182">
        <f t="shared" si="0"/>
        <v>36</v>
      </c>
      <c r="AK8" s="182">
        <f t="shared" si="0"/>
        <v>36</v>
      </c>
      <c r="AL8" s="182">
        <f t="shared" si="0"/>
        <v>36</v>
      </c>
      <c r="AM8" s="182">
        <f t="shared" si="0"/>
        <v>36</v>
      </c>
      <c r="AN8" s="182">
        <f t="shared" si="0"/>
        <v>36</v>
      </c>
      <c r="AO8" s="182">
        <f t="shared" si="0"/>
        <v>36</v>
      </c>
      <c r="AP8" s="182">
        <f t="shared" si="0"/>
        <v>36</v>
      </c>
      <c r="AQ8" s="182">
        <f t="shared" si="0"/>
        <v>36</v>
      </c>
      <c r="AR8" s="182">
        <f t="shared" si="0"/>
        <v>36</v>
      </c>
      <c r="AS8" s="189"/>
      <c r="AT8" s="186"/>
      <c r="AU8" s="186"/>
      <c r="AV8" s="186"/>
      <c r="AW8" s="186"/>
      <c r="AX8" s="186"/>
      <c r="AY8" s="186"/>
      <c r="AZ8" s="186"/>
      <c r="BA8" s="186"/>
      <c r="BB8" s="186"/>
      <c r="BC8" s="188"/>
      <c r="BD8" s="192">
        <f>SUM(BD9:BD68)-BD49</f>
        <v>792</v>
      </c>
      <c r="BE8" s="193"/>
    </row>
    <row r="9" spans="1:57" ht="45" customHeight="1" thickBot="1" x14ac:dyDescent="0.3">
      <c r="A9" s="236" t="s">
        <v>148</v>
      </c>
      <c r="B9" s="242">
        <f>SUM(B10:B17)</f>
        <v>880</v>
      </c>
      <c r="C9" s="243"/>
      <c r="D9" s="182"/>
      <c r="E9" s="238"/>
      <c r="F9" s="238"/>
      <c r="G9" s="238"/>
      <c r="H9" s="238"/>
      <c r="I9" s="238"/>
      <c r="J9" s="238"/>
      <c r="K9" s="238"/>
      <c r="L9" s="238"/>
      <c r="M9" s="238"/>
      <c r="N9" s="238"/>
      <c r="O9" s="238"/>
      <c r="P9" s="238"/>
      <c r="Q9" s="238"/>
      <c r="R9" s="238"/>
      <c r="S9" s="238"/>
      <c r="T9" s="238"/>
      <c r="U9" s="186"/>
      <c r="V9" s="188"/>
      <c r="W9" s="184"/>
      <c r="X9" s="184"/>
      <c r="Y9" s="182"/>
      <c r="Z9" s="238"/>
      <c r="AA9" s="184"/>
      <c r="AB9" s="184"/>
      <c r="AC9" s="184"/>
      <c r="AD9" s="184"/>
      <c r="AE9" s="184"/>
      <c r="AF9" s="184"/>
      <c r="AG9" s="184"/>
      <c r="AH9" s="184"/>
      <c r="AI9" s="184"/>
      <c r="AJ9" s="184"/>
      <c r="AK9" s="238"/>
      <c r="AL9" s="238"/>
      <c r="AM9" s="238"/>
      <c r="AN9" s="238"/>
      <c r="AO9" s="238"/>
      <c r="AP9" s="238"/>
      <c r="AQ9" s="238"/>
      <c r="AR9" s="184"/>
      <c r="AS9" s="189"/>
      <c r="AT9" s="186"/>
      <c r="AU9" s="186"/>
      <c r="AV9" s="186"/>
      <c r="AW9" s="186"/>
      <c r="AX9" s="186"/>
      <c r="AY9" s="186"/>
      <c r="AZ9" s="186"/>
      <c r="BA9" s="186"/>
      <c r="BB9" s="186"/>
      <c r="BC9" s="188"/>
      <c r="BD9" s="192"/>
      <c r="BE9" s="193"/>
    </row>
    <row r="10" spans="1:57" ht="35.1" customHeight="1" thickBot="1" x14ac:dyDescent="0.3">
      <c r="A10" s="237" t="s">
        <v>104</v>
      </c>
      <c r="B10" s="242">
        <f>SUM(C10,BD10)</f>
        <v>78</v>
      </c>
      <c r="C10" s="243">
        <f>SUM(D10:T10)</f>
        <v>34</v>
      </c>
      <c r="D10" s="182">
        <v>2</v>
      </c>
      <c r="E10" s="238">
        <v>2</v>
      </c>
      <c r="F10" s="238">
        <v>2</v>
      </c>
      <c r="G10" s="238">
        <v>2</v>
      </c>
      <c r="H10" s="238">
        <v>2</v>
      </c>
      <c r="I10" s="238">
        <v>2</v>
      </c>
      <c r="J10" s="238">
        <v>2</v>
      </c>
      <c r="K10" s="238">
        <v>2</v>
      </c>
      <c r="L10" s="238">
        <v>2</v>
      </c>
      <c r="M10" s="238">
        <v>2</v>
      </c>
      <c r="N10" s="238">
        <v>2</v>
      </c>
      <c r="O10" s="238">
        <v>2</v>
      </c>
      <c r="P10" s="238">
        <v>2</v>
      </c>
      <c r="Q10" s="238">
        <v>2</v>
      </c>
      <c r="R10" s="238">
        <v>2</v>
      </c>
      <c r="S10" s="238">
        <v>2</v>
      </c>
      <c r="T10" s="238">
        <v>2</v>
      </c>
      <c r="U10" s="186"/>
      <c r="V10" s="188"/>
      <c r="W10" s="184">
        <v>2</v>
      </c>
      <c r="X10" s="184">
        <v>2</v>
      </c>
      <c r="Y10" s="182">
        <v>2</v>
      </c>
      <c r="Z10" s="238">
        <v>2</v>
      </c>
      <c r="AA10" s="184">
        <v>2</v>
      </c>
      <c r="AB10" s="184">
        <v>2</v>
      </c>
      <c r="AC10" s="184">
        <v>2</v>
      </c>
      <c r="AD10" s="184">
        <v>2</v>
      </c>
      <c r="AE10" s="184">
        <v>2</v>
      </c>
      <c r="AF10" s="184">
        <v>2</v>
      </c>
      <c r="AG10" s="184">
        <v>2</v>
      </c>
      <c r="AH10" s="184">
        <v>2</v>
      </c>
      <c r="AI10" s="184">
        <v>2</v>
      </c>
      <c r="AJ10" s="184">
        <v>2</v>
      </c>
      <c r="AK10" s="238">
        <v>2</v>
      </c>
      <c r="AL10" s="238">
        <v>2</v>
      </c>
      <c r="AM10" s="238">
        <v>2</v>
      </c>
      <c r="AN10" s="238">
        <v>2</v>
      </c>
      <c r="AO10" s="238">
        <v>2</v>
      </c>
      <c r="AP10" s="238">
        <v>2</v>
      </c>
      <c r="AQ10" s="238">
        <v>2</v>
      </c>
      <c r="AR10" s="184">
        <v>2</v>
      </c>
      <c r="AS10" s="189"/>
      <c r="AT10" s="186"/>
      <c r="AU10" s="186"/>
      <c r="AV10" s="186"/>
      <c r="AW10" s="186"/>
      <c r="AX10" s="186"/>
      <c r="AY10" s="186"/>
      <c r="AZ10" s="186"/>
      <c r="BA10" s="186"/>
      <c r="BB10" s="186"/>
      <c r="BC10" s="188"/>
      <c r="BD10" s="192">
        <f>SUM(W10:AR10)</f>
        <v>44</v>
      </c>
      <c r="BE10" s="193"/>
    </row>
    <row r="11" spans="1:57" ht="35.1" customHeight="1" thickBot="1" x14ac:dyDescent="0.3">
      <c r="A11" s="237" t="s">
        <v>54</v>
      </c>
      <c r="B11" s="242">
        <f t="shared" ref="B11:B26" si="1">SUM(C11,BD11)</f>
        <v>117</v>
      </c>
      <c r="C11" s="243">
        <f t="shared" ref="C11:C14" si="2">SUM(D11:V11)</f>
        <v>51</v>
      </c>
      <c r="D11" s="182">
        <v>3</v>
      </c>
      <c r="E11" s="238">
        <v>3</v>
      </c>
      <c r="F11" s="182">
        <v>3</v>
      </c>
      <c r="G11" s="238">
        <v>3</v>
      </c>
      <c r="H11" s="182">
        <v>3</v>
      </c>
      <c r="I11" s="238">
        <v>3</v>
      </c>
      <c r="J11" s="182">
        <v>3</v>
      </c>
      <c r="K11" s="238">
        <v>3</v>
      </c>
      <c r="L11" s="182">
        <v>3</v>
      </c>
      <c r="M11" s="238">
        <v>3</v>
      </c>
      <c r="N11" s="182">
        <v>3</v>
      </c>
      <c r="O11" s="182">
        <v>3</v>
      </c>
      <c r="P11" s="182">
        <v>3</v>
      </c>
      <c r="Q11" s="182">
        <v>3</v>
      </c>
      <c r="R11" s="182">
        <v>3</v>
      </c>
      <c r="S11" s="182">
        <v>3</v>
      </c>
      <c r="T11" s="238">
        <v>3</v>
      </c>
      <c r="U11" s="186"/>
      <c r="V11" s="188"/>
      <c r="W11" s="184">
        <v>3</v>
      </c>
      <c r="X11" s="184">
        <v>3</v>
      </c>
      <c r="Y11" s="182">
        <v>3</v>
      </c>
      <c r="Z11" s="182">
        <v>3</v>
      </c>
      <c r="AA11" s="183">
        <v>3</v>
      </c>
      <c r="AB11" s="184">
        <v>3</v>
      </c>
      <c r="AC11" s="184">
        <v>3</v>
      </c>
      <c r="AD11" s="184">
        <v>3</v>
      </c>
      <c r="AE11" s="184">
        <v>3</v>
      </c>
      <c r="AF11" s="184">
        <v>3</v>
      </c>
      <c r="AG11" s="184">
        <v>3</v>
      </c>
      <c r="AH11" s="184">
        <v>3</v>
      </c>
      <c r="AI11" s="184">
        <v>3</v>
      </c>
      <c r="AJ11" s="184">
        <v>3</v>
      </c>
      <c r="AK11" s="238">
        <v>3</v>
      </c>
      <c r="AL11" s="238">
        <v>3</v>
      </c>
      <c r="AM11" s="182">
        <v>3</v>
      </c>
      <c r="AN11" s="239">
        <v>3</v>
      </c>
      <c r="AO11" s="239">
        <v>3</v>
      </c>
      <c r="AP11" s="239">
        <v>3</v>
      </c>
      <c r="AQ11" s="239">
        <v>3</v>
      </c>
      <c r="AR11" s="184">
        <v>3</v>
      </c>
      <c r="AS11" s="189"/>
      <c r="AT11" s="186"/>
      <c r="AU11" s="186"/>
      <c r="AV11" s="186"/>
      <c r="AW11" s="186"/>
      <c r="AX11" s="186"/>
      <c r="AY11" s="186"/>
      <c r="AZ11" s="186"/>
      <c r="BA11" s="186"/>
      <c r="BB11" s="186"/>
      <c r="BC11" s="188"/>
      <c r="BD11" s="192">
        <f t="shared" ref="BD11:BD26" si="3">SUM(W11:AR11)</f>
        <v>66</v>
      </c>
      <c r="BE11" s="193"/>
    </row>
    <row r="12" spans="1:57" ht="35.1" customHeight="1" thickBot="1" x14ac:dyDescent="0.3">
      <c r="A12" s="237" t="s">
        <v>62</v>
      </c>
      <c r="B12" s="242">
        <f t="shared" si="1"/>
        <v>117</v>
      </c>
      <c r="C12" s="243">
        <f t="shared" si="2"/>
        <v>51</v>
      </c>
      <c r="D12" s="182">
        <v>3</v>
      </c>
      <c r="E12" s="238">
        <v>3</v>
      </c>
      <c r="F12" s="182">
        <v>3</v>
      </c>
      <c r="G12" s="238">
        <v>3</v>
      </c>
      <c r="H12" s="182">
        <v>3</v>
      </c>
      <c r="I12" s="238">
        <v>3</v>
      </c>
      <c r="J12" s="182">
        <v>3</v>
      </c>
      <c r="K12" s="238">
        <v>3</v>
      </c>
      <c r="L12" s="182">
        <v>3</v>
      </c>
      <c r="M12" s="238">
        <v>3</v>
      </c>
      <c r="N12" s="182">
        <v>3</v>
      </c>
      <c r="O12" s="182">
        <v>3</v>
      </c>
      <c r="P12" s="182">
        <v>3</v>
      </c>
      <c r="Q12" s="182">
        <v>3</v>
      </c>
      <c r="R12" s="182">
        <v>3</v>
      </c>
      <c r="S12" s="182">
        <v>3</v>
      </c>
      <c r="T12" s="238">
        <v>3</v>
      </c>
      <c r="U12" s="186"/>
      <c r="V12" s="188"/>
      <c r="W12" s="184">
        <v>3</v>
      </c>
      <c r="X12" s="184">
        <v>3</v>
      </c>
      <c r="Y12" s="182">
        <v>3</v>
      </c>
      <c r="Z12" s="182">
        <v>3</v>
      </c>
      <c r="AA12" s="183">
        <v>3</v>
      </c>
      <c r="AB12" s="184">
        <v>3</v>
      </c>
      <c r="AC12" s="184">
        <v>3</v>
      </c>
      <c r="AD12" s="184">
        <v>3</v>
      </c>
      <c r="AE12" s="184">
        <v>3</v>
      </c>
      <c r="AF12" s="184">
        <v>3</v>
      </c>
      <c r="AG12" s="184">
        <v>3</v>
      </c>
      <c r="AH12" s="184">
        <v>3</v>
      </c>
      <c r="AI12" s="184">
        <v>3</v>
      </c>
      <c r="AJ12" s="184">
        <v>3</v>
      </c>
      <c r="AK12" s="238">
        <v>3</v>
      </c>
      <c r="AL12" s="238">
        <v>3</v>
      </c>
      <c r="AM12" s="182">
        <v>3</v>
      </c>
      <c r="AN12" s="239">
        <v>3</v>
      </c>
      <c r="AO12" s="239">
        <v>3</v>
      </c>
      <c r="AP12" s="239">
        <v>3</v>
      </c>
      <c r="AQ12" s="239">
        <v>3</v>
      </c>
      <c r="AR12" s="184">
        <v>3</v>
      </c>
      <c r="AS12" s="189"/>
      <c r="AT12" s="186"/>
      <c r="AU12" s="186"/>
      <c r="AV12" s="186"/>
      <c r="AW12" s="186"/>
      <c r="AX12" s="186"/>
      <c r="AY12" s="186"/>
      <c r="AZ12" s="186"/>
      <c r="BA12" s="186"/>
      <c r="BB12" s="186"/>
      <c r="BC12" s="188"/>
      <c r="BD12" s="192">
        <f t="shared" si="3"/>
        <v>66</v>
      </c>
      <c r="BE12" s="193"/>
    </row>
    <row r="13" spans="1:57" ht="35.1" customHeight="1" thickBot="1" x14ac:dyDescent="0.3">
      <c r="A13" s="237" t="s">
        <v>56</v>
      </c>
      <c r="B13" s="242">
        <f t="shared" si="1"/>
        <v>234</v>
      </c>
      <c r="C13" s="243">
        <f t="shared" si="2"/>
        <v>102</v>
      </c>
      <c r="D13" s="182">
        <v>6</v>
      </c>
      <c r="E13" s="238">
        <v>6</v>
      </c>
      <c r="F13" s="182">
        <v>6</v>
      </c>
      <c r="G13" s="238">
        <v>6</v>
      </c>
      <c r="H13" s="182">
        <v>6</v>
      </c>
      <c r="I13" s="238">
        <v>6</v>
      </c>
      <c r="J13" s="182">
        <v>6</v>
      </c>
      <c r="K13" s="238">
        <v>6</v>
      </c>
      <c r="L13" s="182">
        <v>6</v>
      </c>
      <c r="M13" s="238">
        <v>6</v>
      </c>
      <c r="N13" s="182">
        <v>6</v>
      </c>
      <c r="O13" s="182">
        <v>6</v>
      </c>
      <c r="P13" s="182">
        <v>6</v>
      </c>
      <c r="Q13" s="182">
        <v>6</v>
      </c>
      <c r="R13" s="182">
        <v>6</v>
      </c>
      <c r="S13" s="182">
        <v>6</v>
      </c>
      <c r="T13" s="238">
        <v>6</v>
      </c>
      <c r="U13" s="186"/>
      <c r="V13" s="188"/>
      <c r="W13" s="184">
        <v>6</v>
      </c>
      <c r="X13" s="184">
        <v>6</v>
      </c>
      <c r="Y13" s="182">
        <v>6</v>
      </c>
      <c r="Z13" s="182">
        <v>6</v>
      </c>
      <c r="AA13" s="183">
        <v>6</v>
      </c>
      <c r="AB13" s="184">
        <v>6</v>
      </c>
      <c r="AC13" s="184">
        <v>6</v>
      </c>
      <c r="AD13" s="184">
        <v>6</v>
      </c>
      <c r="AE13" s="184">
        <v>6</v>
      </c>
      <c r="AF13" s="184">
        <v>6</v>
      </c>
      <c r="AG13" s="184">
        <v>6</v>
      </c>
      <c r="AH13" s="184">
        <v>6</v>
      </c>
      <c r="AI13" s="184">
        <v>6</v>
      </c>
      <c r="AJ13" s="184">
        <v>6</v>
      </c>
      <c r="AK13" s="238">
        <v>6</v>
      </c>
      <c r="AL13" s="238">
        <v>6</v>
      </c>
      <c r="AM13" s="182">
        <v>6</v>
      </c>
      <c r="AN13" s="239">
        <v>6</v>
      </c>
      <c r="AO13" s="239">
        <v>6</v>
      </c>
      <c r="AP13" s="239">
        <v>6</v>
      </c>
      <c r="AQ13" s="239">
        <v>6</v>
      </c>
      <c r="AR13" s="184">
        <v>6</v>
      </c>
      <c r="AS13" s="189"/>
      <c r="AT13" s="186"/>
      <c r="AU13" s="186"/>
      <c r="AV13" s="186"/>
      <c r="AW13" s="186"/>
      <c r="AX13" s="186"/>
      <c r="AY13" s="186"/>
      <c r="AZ13" s="186"/>
      <c r="BA13" s="186"/>
      <c r="BB13" s="186"/>
      <c r="BC13" s="188"/>
      <c r="BD13" s="192">
        <f t="shared" si="3"/>
        <v>132</v>
      </c>
      <c r="BE13" s="193"/>
    </row>
    <row r="14" spans="1:57" ht="35.1" customHeight="1" thickBot="1" x14ac:dyDescent="0.3">
      <c r="A14" s="237" t="s">
        <v>55</v>
      </c>
      <c r="B14" s="242">
        <f t="shared" si="1"/>
        <v>117</v>
      </c>
      <c r="C14" s="243">
        <f t="shared" si="2"/>
        <v>51</v>
      </c>
      <c r="D14" s="182">
        <v>3</v>
      </c>
      <c r="E14" s="238">
        <v>3</v>
      </c>
      <c r="F14" s="182">
        <v>3</v>
      </c>
      <c r="G14" s="238">
        <v>3</v>
      </c>
      <c r="H14" s="182">
        <v>3</v>
      </c>
      <c r="I14" s="238">
        <v>3</v>
      </c>
      <c r="J14" s="182">
        <v>3</v>
      </c>
      <c r="K14" s="238">
        <v>3</v>
      </c>
      <c r="L14" s="182">
        <v>3</v>
      </c>
      <c r="M14" s="238">
        <v>3</v>
      </c>
      <c r="N14" s="182">
        <v>3</v>
      </c>
      <c r="O14" s="182">
        <v>3</v>
      </c>
      <c r="P14" s="182">
        <v>3</v>
      </c>
      <c r="Q14" s="182">
        <v>3</v>
      </c>
      <c r="R14" s="182">
        <v>3</v>
      </c>
      <c r="S14" s="182">
        <v>3</v>
      </c>
      <c r="T14" s="238">
        <v>3</v>
      </c>
      <c r="U14" s="186"/>
      <c r="V14" s="188"/>
      <c r="W14" s="184">
        <v>3</v>
      </c>
      <c r="X14" s="184">
        <v>3</v>
      </c>
      <c r="Y14" s="182">
        <v>3</v>
      </c>
      <c r="Z14" s="182">
        <v>3</v>
      </c>
      <c r="AA14" s="183">
        <v>3</v>
      </c>
      <c r="AB14" s="184">
        <v>3</v>
      </c>
      <c r="AC14" s="184">
        <v>3</v>
      </c>
      <c r="AD14" s="184">
        <v>3</v>
      </c>
      <c r="AE14" s="184">
        <v>3</v>
      </c>
      <c r="AF14" s="184">
        <v>3</v>
      </c>
      <c r="AG14" s="184">
        <v>3</v>
      </c>
      <c r="AH14" s="184">
        <v>3</v>
      </c>
      <c r="AI14" s="184">
        <v>3</v>
      </c>
      <c r="AJ14" s="184">
        <v>3</v>
      </c>
      <c r="AK14" s="238">
        <v>3</v>
      </c>
      <c r="AL14" s="238">
        <v>3</v>
      </c>
      <c r="AM14" s="182">
        <v>3</v>
      </c>
      <c r="AN14" s="239">
        <v>3</v>
      </c>
      <c r="AO14" s="239">
        <v>3</v>
      </c>
      <c r="AP14" s="239">
        <v>3</v>
      </c>
      <c r="AQ14" s="239">
        <v>3</v>
      </c>
      <c r="AR14" s="184">
        <v>3</v>
      </c>
      <c r="AS14" s="189"/>
      <c r="AT14" s="186"/>
      <c r="AU14" s="186"/>
      <c r="AV14" s="186"/>
      <c r="AW14" s="186"/>
      <c r="AX14" s="186"/>
      <c r="AY14" s="186"/>
      <c r="AZ14" s="186"/>
      <c r="BA14" s="186"/>
      <c r="BB14" s="186"/>
      <c r="BC14" s="188"/>
      <c r="BD14" s="192">
        <f t="shared" si="3"/>
        <v>66</v>
      </c>
      <c r="BE14" s="193"/>
    </row>
    <row r="15" spans="1:57" ht="35.1" customHeight="1" thickBot="1" x14ac:dyDescent="0.3">
      <c r="A15" s="237" t="s">
        <v>57</v>
      </c>
      <c r="B15" s="242">
        <f t="shared" si="1"/>
        <v>117</v>
      </c>
      <c r="C15" s="243">
        <f>SUM(D15:V15)</f>
        <v>51</v>
      </c>
      <c r="D15" s="182">
        <v>3</v>
      </c>
      <c r="E15" s="238">
        <v>3</v>
      </c>
      <c r="F15" s="238">
        <v>3</v>
      </c>
      <c r="G15" s="238">
        <v>3</v>
      </c>
      <c r="H15" s="238">
        <v>3</v>
      </c>
      <c r="I15" s="238">
        <v>3</v>
      </c>
      <c r="J15" s="238">
        <v>3</v>
      </c>
      <c r="K15" s="238">
        <v>3</v>
      </c>
      <c r="L15" s="238">
        <v>3</v>
      </c>
      <c r="M15" s="238">
        <v>3</v>
      </c>
      <c r="N15" s="238">
        <v>3</v>
      </c>
      <c r="O15" s="238">
        <v>3</v>
      </c>
      <c r="P15" s="238">
        <v>3</v>
      </c>
      <c r="Q15" s="238">
        <v>3</v>
      </c>
      <c r="R15" s="238">
        <v>3</v>
      </c>
      <c r="S15" s="238">
        <v>3</v>
      </c>
      <c r="T15" s="238">
        <v>3</v>
      </c>
      <c r="U15" s="186"/>
      <c r="V15" s="188"/>
      <c r="W15" s="184">
        <v>3</v>
      </c>
      <c r="X15" s="184">
        <v>3</v>
      </c>
      <c r="Y15" s="182">
        <v>3</v>
      </c>
      <c r="Z15" s="238">
        <v>3</v>
      </c>
      <c r="AA15" s="184">
        <v>3</v>
      </c>
      <c r="AB15" s="184">
        <v>3</v>
      </c>
      <c r="AC15" s="184">
        <v>3</v>
      </c>
      <c r="AD15" s="184">
        <v>3</v>
      </c>
      <c r="AE15" s="184">
        <v>3</v>
      </c>
      <c r="AF15" s="184">
        <v>3</v>
      </c>
      <c r="AG15" s="184">
        <v>3</v>
      </c>
      <c r="AH15" s="184">
        <v>3</v>
      </c>
      <c r="AI15" s="184">
        <v>3</v>
      </c>
      <c r="AJ15" s="184">
        <v>3</v>
      </c>
      <c r="AK15" s="238">
        <v>3</v>
      </c>
      <c r="AL15" s="238">
        <v>3</v>
      </c>
      <c r="AM15" s="238">
        <v>3</v>
      </c>
      <c r="AN15" s="238">
        <v>3</v>
      </c>
      <c r="AO15" s="238">
        <v>3</v>
      </c>
      <c r="AP15" s="238">
        <v>3</v>
      </c>
      <c r="AQ15" s="238">
        <v>3</v>
      </c>
      <c r="AR15" s="184">
        <v>3</v>
      </c>
      <c r="AS15" s="190"/>
      <c r="AT15" s="187"/>
      <c r="AU15" s="187"/>
      <c r="AV15" s="187"/>
      <c r="AW15" s="187"/>
      <c r="AX15" s="187"/>
      <c r="AY15" s="187"/>
      <c r="AZ15" s="187"/>
      <c r="BA15" s="187"/>
      <c r="BB15" s="187"/>
      <c r="BC15" s="191"/>
      <c r="BD15" s="192">
        <f t="shared" si="3"/>
        <v>66</v>
      </c>
      <c r="BE15" s="193"/>
    </row>
    <row r="16" spans="1:57" ht="35.1" customHeight="1" thickBot="1" x14ac:dyDescent="0.3">
      <c r="A16" s="237" t="s">
        <v>379</v>
      </c>
      <c r="B16" s="242">
        <f t="shared" si="1"/>
        <v>34</v>
      </c>
      <c r="C16" s="243">
        <f>SUM(D16:V16)</f>
        <v>34</v>
      </c>
      <c r="D16" s="182">
        <v>2</v>
      </c>
      <c r="E16" s="238">
        <v>2</v>
      </c>
      <c r="F16" s="238">
        <v>2</v>
      </c>
      <c r="G16" s="238">
        <v>2</v>
      </c>
      <c r="H16" s="238">
        <v>2</v>
      </c>
      <c r="I16" s="238">
        <v>2</v>
      </c>
      <c r="J16" s="238">
        <v>2</v>
      </c>
      <c r="K16" s="238">
        <v>2</v>
      </c>
      <c r="L16" s="238">
        <v>2</v>
      </c>
      <c r="M16" s="238">
        <v>2</v>
      </c>
      <c r="N16" s="238">
        <v>2</v>
      </c>
      <c r="O16" s="238">
        <v>2</v>
      </c>
      <c r="P16" s="238">
        <v>2</v>
      </c>
      <c r="Q16" s="238">
        <v>2</v>
      </c>
      <c r="R16" s="238">
        <v>2</v>
      </c>
      <c r="S16" s="238">
        <v>2</v>
      </c>
      <c r="T16" s="238">
        <v>2</v>
      </c>
      <c r="U16" s="186"/>
      <c r="V16" s="188"/>
      <c r="W16" s="184">
        <v>0</v>
      </c>
      <c r="X16" s="184">
        <v>0</v>
      </c>
      <c r="Y16" s="474">
        <v>0</v>
      </c>
      <c r="Z16" s="240">
        <v>0</v>
      </c>
      <c r="AA16" s="240">
        <v>0</v>
      </c>
      <c r="AB16" s="240">
        <v>0</v>
      </c>
      <c r="AC16" s="240">
        <v>0</v>
      </c>
      <c r="AD16" s="240">
        <v>0</v>
      </c>
      <c r="AE16" s="240">
        <v>0</v>
      </c>
      <c r="AF16" s="240">
        <v>0</v>
      </c>
      <c r="AG16" s="240">
        <v>0</v>
      </c>
      <c r="AH16" s="240">
        <v>0</v>
      </c>
      <c r="AI16" s="240">
        <v>0</v>
      </c>
      <c r="AJ16" s="240">
        <v>0</v>
      </c>
      <c r="AK16" s="240">
        <v>0</v>
      </c>
      <c r="AL16" s="240">
        <v>0</v>
      </c>
      <c r="AM16" s="240">
        <v>0</v>
      </c>
      <c r="AN16" s="240">
        <v>0</v>
      </c>
      <c r="AO16" s="240">
        <v>0</v>
      </c>
      <c r="AP16" s="240">
        <v>0</v>
      </c>
      <c r="AQ16" s="240">
        <v>0</v>
      </c>
      <c r="AR16" s="185">
        <v>0</v>
      </c>
      <c r="AS16" s="190"/>
      <c r="AT16" s="187"/>
      <c r="AU16" s="187"/>
      <c r="AV16" s="187"/>
      <c r="AW16" s="187"/>
      <c r="AX16" s="187"/>
      <c r="AY16" s="187"/>
      <c r="AZ16" s="187"/>
      <c r="BA16" s="187"/>
      <c r="BB16" s="187"/>
      <c r="BC16" s="191"/>
      <c r="BD16" s="192">
        <f t="shared" si="3"/>
        <v>0</v>
      </c>
      <c r="BE16" s="193"/>
    </row>
    <row r="17" spans="1:58" ht="35.1" customHeight="1" thickBot="1" x14ac:dyDescent="0.3">
      <c r="A17" s="237" t="s">
        <v>58</v>
      </c>
      <c r="B17" s="242">
        <f t="shared" si="1"/>
        <v>66</v>
      </c>
      <c r="C17" s="243">
        <f t="shared" ref="C17:C20" si="4">SUM(D17:V17)</f>
        <v>0</v>
      </c>
      <c r="D17" s="182">
        <v>0</v>
      </c>
      <c r="E17" s="238">
        <v>0</v>
      </c>
      <c r="F17" s="238">
        <v>0</v>
      </c>
      <c r="G17" s="238">
        <v>0</v>
      </c>
      <c r="H17" s="238">
        <v>0</v>
      </c>
      <c r="I17" s="238">
        <v>0</v>
      </c>
      <c r="J17" s="238">
        <v>0</v>
      </c>
      <c r="K17" s="238">
        <v>0</v>
      </c>
      <c r="L17" s="238">
        <v>0</v>
      </c>
      <c r="M17" s="238">
        <v>0</v>
      </c>
      <c r="N17" s="238">
        <v>0</v>
      </c>
      <c r="O17" s="238">
        <v>0</v>
      </c>
      <c r="P17" s="238">
        <v>0</v>
      </c>
      <c r="Q17" s="238">
        <v>0</v>
      </c>
      <c r="R17" s="238">
        <v>0</v>
      </c>
      <c r="S17" s="238">
        <v>0</v>
      </c>
      <c r="T17" s="238">
        <v>0</v>
      </c>
      <c r="U17" s="186"/>
      <c r="V17" s="188"/>
      <c r="W17" s="184">
        <v>3</v>
      </c>
      <c r="X17" s="184">
        <v>3</v>
      </c>
      <c r="Y17" s="182">
        <v>3</v>
      </c>
      <c r="Z17" s="182">
        <v>3</v>
      </c>
      <c r="AA17" s="183">
        <v>3</v>
      </c>
      <c r="AB17" s="184">
        <v>3</v>
      </c>
      <c r="AC17" s="184">
        <v>3</v>
      </c>
      <c r="AD17" s="184">
        <v>3</v>
      </c>
      <c r="AE17" s="184">
        <v>3</v>
      </c>
      <c r="AF17" s="184">
        <v>3</v>
      </c>
      <c r="AG17" s="184">
        <v>3</v>
      </c>
      <c r="AH17" s="184">
        <v>3</v>
      </c>
      <c r="AI17" s="184">
        <v>3</v>
      </c>
      <c r="AJ17" s="184">
        <v>3</v>
      </c>
      <c r="AK17" s="238">
        <v>3</v>
      </c>
      <c r="AL17" s="238">
        <v>3</v>
      </c>
      <c r="AM17" s="182">
        <v>3</v>
      </c>
      <c r="AN17" s="239">
        <v>3</v>
      </c>
      <c r="AO17" s="239">
        <v>3</v>
      </c>
      <c r="AP17" s="239">
        <v>3</v>
      </c>
      <c r="AQ17" s="239">
        <v>3</v>
      </c>
      <c r="AR17" s="184">
        <v>3</v>
      </c>
      <c r="AS17" s="190"/>
      <c r="AT17" s="187"/>
      <c r="AU17" s="187"/>
      <c r="AV17" s="187"/>
      <c r="AW17" s="187"/>
      <c r="AX17" s="187"/>
      <c r="AY17" s="187"/>
      <c r="AZ17" s="187"/>
      <c r="BA17" s="187"/>
      <c r="BB17" s="187"/>
      <c r="BC17" s="191"/>
      <c r="BD17" s="192">
        <f t="shared" si="3"/>
        <v>66</v>
      </c>
      <c r="BE17" s="193"/>
    </row>
    <row r="18" spans="1:58" ht="63.75" customHeight="1" thickBot="1" x14ac:dyDescent="0.3">
      <c r="A18" s="237" t="s">
        <v>232</v>
      </c>
      <c r="B18" s="242">
        <f>SUM(B19:B26)</f>
        <v>524</v>
      </c>
      <c r="C18" s="243"/>
      <c r="D18" s="182"/>
      <c r="E18" s="238"/>
      <c r="F18" s="182"/>
      <c r="G18" s="238"/>
      <c r="H18" s="182"/>
      <c r="I18" s="238"/>
      <c r="J18" s="182"/>
      <c r="K18" s="238"/>
      <c r="L18" s="182"/>
      <c r="M18" s="238"/>
      <c r="N18" s="182"/>
      <c r="O18" s="182"/>
      <c r="P18" s="182"/>
      <c r="Q18" s="182"/>
      <c r="R18" s="182"/>
      <c r="S18" s="182"/>
      <c r="T18" s="238"/>
      <c r="U18" s="186"/>
      <c r="V18" s="188"/>
      <c r="W18" s="184"/>
      <c r="X18" s="184"/>
      <c r="Y18" s="182"/>
      <c r="Z18" s="182"/>
      <c r="AA18" s="183"/>
      <c r="AB18" s="184"/>
      <c r="AC18" s="184"/>
      <c r="AD18" s="184"/>
      <c r="AE18" s="184"/>
      <c r="AF18" s="184"/>
      <c r="AG18" s="184"/>
      <c r="AH18" s="184"/>
      <c r="AI18" s="184"/>
      <c r="AJ18" s="184"/>
      <c r="AK18" s="238"/>
      <c r="AL18" s="238"/>
      <c r="AM18" s="182"/>
      <c r="AN18" s="238"/>
      <c r="AO18" s="238"/>
      <c r="AP18" s="238"/>
      <c r="AQ18" s="238"/>
      <c r="AR18" s="184"/>
      <c r="AS18" s="190"/>
      <c r="AT18" s="187"/>
      <c r="AU18" s="187"/>
      <c r="AV18" s="187"/>
      <c r="AW18" s="187"/>
      <c r="AX18" s="187"/>
      <c r="AY18" s="187"/>
      <c r="AZ18" s="187"/>
      <c r="BA18" s="187"/>
      <c r="BB18" s="187"/>
      <c r="BC18" s="191"/>
      <c r="BD18" s="192">
        <f t="shared" si="3"/>
        <v>0</v>
      </c>
      <c r="BE18" s="193"/>
    </row>
    <row r="19" spans="1:58" ht="35.1" customHeight="1" thickBot="1" x14ac:dyDescent="0.3">
      <c r="A19" s="237" t="s">
        <v>156</v>
      </c>
      <c r="B19" s="242">
        <f t="shared" si="1"/>
        <v>100</v>
      </c>
      <c r="C19" s="243">
        <f t="shared" si="4"/>
        <v>34</v>
      </c>
      <c r="D19" s="182">
        <v>2</v>
      </c>
      <c r="E19" s="238">
        <v>2</v>
      </c>
      <c r="F19" s="238">
        <v>2</v>
      </c>
      <c r="G19" s="238">
        <v>2</v>
      </c>
      <c r="H19" s="238">
        <v>2</v>
      </c>
      <c r="I19" s="238">
        <v>2</v>
      </c>
      <c r="J19" s="238">
        <v>2</v>
      </c>
      <c r="K19" s="238">
        <v>2</v>
      </c>
      <c r="L19" s="238">
        <v>2</v>
      </c>
      <c r="M19" s="238">
        <v>2</v>
      </c>
      <c r="N19" s="238">
        <v>2</v>
      </c>
      <c r="O19" s="238">
        <v>2</v>
      </c>
      <c r="P19" s="238">
        <v>2</v>
      </c>
      <c r="Q19" s="238">
        <v>2</v>
      </c>
      <c r="R19" s="238">
        <v>2</v>
      </c>
      <c r="S19" s="238">
        <v>2</v>
      </c>
      <c r="T19" s="238">
        <v>2</v>
      </c>
      <c r="U19" s="186"/>
      <c r="V19" s="188"/>
      <c r="W19" s="184">
        <v>3</v>
      </c>
      <c r="X19" s="184">
        <v>3</v>
      </c>
      <c r="Y19" s="182">
        <v>3</v>
      </c>
      <c r="Z19" s="238">
        <v>3</v>
      </c>
      <c r="AA19" s="184">
        <v>3</v>
      </c>
      <c r="AB19" s="184">
        <v>3</v>
      </c>
      <c r="AC19" s="184">
        <v>3</v>
      </c>
      <c r="AD19" s="184">
        <v>3</v>
      </c>
      <c r="AE19" s="184">
        <v>3</v>
      </c>
      <c r="AF19" s="184">
        <v>3</v>
      </c>
      <c r="AG19" s="184">
        <v>3</v>
      </c>
      <c r="AH19" s="184">
        <v>3</v>
      </c>
      <c r="AI19" s="184">
        <v>3</v>
      </c>
      <c r="AJ19" s="184">
        <v>3</v>
      </c>
      <c r="AK19" s="238">
        <v>3</v>
      </c>
      <c r="AL19" s="238">
        <v>3</v>
      </c>
      <c r="AM19" s="238">
        <v>3</v>
      </c>
      <c r="AN19" s="238">
        <v>3</v>
      </c>
      <c r="AO19" s="238">
        <v>3</v>
      </c>
      <c r="AP19" s="238">
        <v>3</v>
      </c>
      <c r="AQ19" s="238">
        <v>3</v>
      </c>
      <c r="AR19" s="184">
        <v>3</v>
      </c>
      <c r="AS19" s="190"/>
      <c r="AT19" s="187"/>
      <c r="AU19" s="187"/>
      <c r="AV19" s="187"/>
      <c r="AW19" s="187"/>
      <c r="AX19" s="187"/>
      <c r="AY19" s="187"/>
      <c r="AZ19" s="187"/>
      <c r="BA19" s="187"/>
      <c r="BB19" s="187"/>
      <c r="BC19" s="191"/>
      <c r="BD19" s="192">
        <f t="shared" si="3"/>
        <v>66</v>
      </c>
      <c r="BE19" s="193"/>
    </row>
    <row r="20" spans="1:58" ht="35.1" customHeight="1" thickBot="1" x14ac:dyDescent="0.3">
      <c r="A20" s="237" t="s">
        <v>110</v>
      </c>
      <c r="B20" s="242">
        <f t="shared" si="1"/>
        <v>78</v>
      </c>
      <c r="C20" s="243">
        <f t="shared" si="4"/>
        <v>34</v>
      </c>
      <c r="D20" s="182">
        <v>2</v>
      </c>
      <c r="E20" s="238">
        <v>2</v>
      </c>
      <c r="F20" s="238">
        <v>2</v>
      </c>
      <c r="G20" s="238">
        <v>2</v>
      </c>
      <c r="H20" s="238">
        <v>2</v>
      </c>
      <c r="I20" s="238">
        <v>2</v>
      </c>
      <c r="J20" s="238">
        <v>2</v>
      </c>
      <c r="K20" s="238">
        <v>2</v>
      </c>
      <c r="L20" s="238">
        <v>2</v>
      </c>
      <c r="M20" s="238">
        <v>2</v>
      </c>
      <c r="N20" s="238">
        <v>2</v>
      </c>
      <c r="O20" s="238">
        <v>2</v>
      </c>
      <c r="P20" s="238">
        <v>2</v>
      </c>
      <c r="Q20" s="238">
        <v>2</v>
      </c>
      <c r="R20" s="238">
        <v>2</v>
      </c>
      <c r="S20" s="238">
        <v>2</v>
      </c>
      <c r="T20" s="238">
        <v>2</v>
      </c>
      <c r="U20" s="186"/>
      <c r="V20" s="188"/>
      <c r="W20" s="184">
        <v>2</v>
      </c>
      <c r="X20" s="184">
        <v>2</v>
      </c>
      <c r="Y20" s="182">
        <v>2</v>
      </c>
      <c r="Z20" s="238">
        <v>2</v>
      </c>
      <c r="AA20" s="184">
        <v>2</v>
      </c>
      <c r="AB20" s="184">
        <v>2</v>
      </c>
      <c r="AC20" s="184">
        <v>2</v>
      </c>
      <c r="AD20" s="184">
        <v>2</v>
      </c>
      <c r="AE20" s="184">
        <v>2</v>
      </c>
      <c r="AF20" s="184">
        <v>2</v>
      </c>
      <c r="AG20" s="184">
        <v>2</v>
      </c>
      <c r="AH20" s="184">
        <v>2</v>
      </c>
      <c r="AI20" s="184">
        <v>2</v>
      </c>
      <c r="AJ20" s="184">
        <v>2</v>
      </c>
      <c r="AK20" s="238">
        <v>2</v>
      </c>
      <c r="AL20" s="238">
        <v>2</v>
      </c>
      <c r="AM20" s="238">
        <v>2</v>
      </c>
      <c r="AN20" s="238">
        <v>2</v>
      </c>
      <c r="AO20" s="238">
        <v>2</v>
      </c>
      <c r="AP20" s="238">
        <v>2</v>
      </c>
      <c r="AQ20" s="238">
        <v>2</v>
      </c>
      <c r="AR20" s="184">
        <v>2</v>
      </c>
      <c r="AS20" s="190"/>
      <c r="AT20" s="187"/>
      <c r="AU20" s="187"/>
      <c r="AV20" s="187"/>
      <c r="AW20" s="187"/>
      <c r="AX20" s="187"/>
      <c r="AY20" s="187"/>
      <c r="AZ20" s="187"/>
      <c r="BA20" s="187"/>
      <c r="BB20" s="187"/>
      <c r="BC20" s="191"/>
      <c r="BD20" s="192">
        <f t="shared" si="3"/>
        <v>44</v>
      </c>
      <c r="BE20" s="193"/>
    </row>
    <row r="21" spans="1:58" ht="35.1" customHeight="1" thickBot="1" x14ac:dyDescent="0.3">
      <c r="A21" s="332" t="s">
        <v>228</v>
      </c>
      <c r="B21" s="242">
        <f t="shared" si="1"/>
        <v>66</v>
      </c>
      <c r="C21" s="243">
        <f>SUM(D21:V21)</f>
        <v>0</v>
      </c>
      <c r="D21" s="329">
        <v>0</v>
      </c>
      <c r="E21" s="330">
        <v>0</v>
      </c>
      <c r="F21" s="330">
        <v>0</v>
      </c>
      <c r="G21" s="330">
        <v>0</v>
      </c>
      <c r="H21" s="330">
        <v>0</v>
      </c>
      <c r="I21" s="330">
        <v>0</v>
      </c>
      <c r="J21" s="330">
        <v>0</v>
      </c>
      <c r="K21" s="330">
        <v>0</v>
      </c>
      <c r="L21" s="330">
        <v>0</v>
      </c>
      <c r="M21" s="330">
        <v>0</v>
      </c>
      <c r="N21" s="330">
        <v>0</v>
      </c>
      <c r="O21" s="330">
        <v>0</v>
      </c>
      <c r="P21" s="330">
        <v>0</v>
      </c>
      <c r="Q21" s="330">
        <v>0</v>
      </c>
      <c r="R21" s="330">
        <v>0</v>
      </c>
      <c r="S21" s="330">
        <v>0</v>
      </c>
      <c r="T21" s="330">
        <v>0</v>
      </c>
      <c r="U21" s="559"/>
      <c r="V21" s="559"/>
      <c r="W21" s="528">
        <v>3</v>
      </c>
      <c r="X21" s="528">
        <v>3</v>
      </c>
      <c r="Y21" s="182">
        <v>3</v>
      </c>
      <c r="Z21" s="238">
        <v>3</v>
      </c>
      <c r="AA21" s="184">
        <v>3</v>
      </c>
      <c r="AB21" s="184">
        <v>3</v>
      </c>
      <c r="AC21" s="184">
        <v>3</v>
      </c>
      <c r="AD21" s="184">
        <v>3</v>
      </c>
      <c r="AE21" s="184">
        <v>3</v>
      </c>
      <c r="AF21" s="184">
        <v>3</v>
      </c>
      <c r="AG21" s="184">
        <v>3</v>
      </c>
      <c r="AH21" s="184">
        <v>3</v>
      </c>
      <c r="AI21" s="184">
        <v>3</v>
      </c>
      <c r="AJ21" s="184">
        <v>3</v>
      </c>
      <c r="AK21" s="238">
        <v>3</v>
      </c>
      <c r="AL21" s="238">
        <v>3</v>
      </c>
      <c r="AM21" s="238">
        <v>3</v>
      </c>
      <c r="AN21" s="238">
        <v>3</v>
      </c>
      <c r="AO21" s="238">
        <v>3</v>
      </c>
      <c r="AP21" s="238">
        <v>3</v>
      </c>
      <c r="AQ21" s="238">
        <v>3</v>
      </c>
      <c r="AR21" s="184">
        <v>3</v>
      </c>
      <c r="AS21" s="190"/>
      <c r="AT21" s="187"/>
      <c r="AU21" s="187"/>
      <c r="AV21" s="187"/>
      <c r="AW21" s="187"/>
      <c r="AX21" s="187"/>
      <c r="AY21" s="187"/>
      <c r="AZ21" s="187"/>
      <c r="BA21" s="187"/>
      <c r="BB21" s="187"/>
      <c r="BC21" s="191"/>
      <c r="BD21" s="192">
        <f t="shared" si="3"/>
        <v>66</v>
      </c>
      <c r="BE21" s="193"/>
    </row>
    <row r="22" spans="1:58" ht="35.1" customHeight="1" thickBot="1" x14ac:dyDescent="0.3">
      <c r="A22" s="237" t="s">
        <v>229</v>
      </c>
      <c r="B22" s="242">
        <f t="shared" si="1"/>
        <v>56</v>
      </c>
      <c r="C22" s="243">
        <f>SUM(D22:V22)</f>
        <v>34</v>
      </c>
      <c r="D22" s="182">
        <v>2</v>
      </c>
      <c r="E22" s="238">
        <v>2</v>
      </c>
      <c r="F22" s="238">
        <v>2</v>
      </c>
      <c r="G22" s="238">
        <v>2</v>
      </c>
      <c r="H22" s="238">
        <v>2</v>
      </c>
      <c r="I22" s="238">
        <v>2</v>
      </c>
      <c r="J22" s="238">
        <v>2</v>
      </c>
      <c r="K22" s="238">
        <v>2</v>
      </c>
      <c r="L22" s="238">
        <v>2</v>
      </c>
      <c r="M22" s="238">
        <v>2</v>
      </c>
      <c r="N22" s="238">
        <v>2</v>
      </c>
      <c r="O22" s="238">
        <v>2</v>
      </c>
      <c r="P22" s="238">
        <v>2</v>
      </c>
      <c r="Q22" s="238">
        <v>2</v>
      </c>
      <c r="R22" s="238">
        <v>2</v>
      </c>
      <c r="S22" s="238">
        <v>2</v>
      </c>
      <c r="T22" s="238">
        <v>2</v>
      </c>
      <c r="U22" s="186"/>
      <c r="V22" s="188"/>
      <c r="W22" s="184">
        <v>1</v>
      </c>
      <c r="X22" s="184">
        <v>1</v>
      </c>
      <c r="Y22" s="474">
        <v>1</v>
      </c>
      <c r="Z22" s="240">
        <v>1</v>
      </c>
      <c r="AA22" s="240">
        <v>1</v>
      </c>
      <c r="AB22" s="240">
        <v>1</v>
      </c>
      <c r="AC22" s="240">
        <v>1</v>
      </c>
      <c r="AD22" s="240">
        <v>1</v>
      </c>
      <c r="AE22" s="240">
        <v>1</v>
      </c>
      <c r="AF22" s="240">
        <v>1</v>
      </c>
      <c r="AG22" s="330">
        <v>1</v>
      </c>
      <c r="AH22" s="330">
        <v>1</v>
      </c>
      <c r="AI22" s="330">
        <v>1</v>
      </c>
      <c r="AJ22" s="330">
        <v>1</v>
      </c>
      <c r="AK22" s="330">
        <v>1</v>
      </c>
      <c r="AL22" s="330">
        <v>1</v>
      </c>
      <c r="AM22" s="330">
        <v>1</v>
      </c>
      <c r="AN22" s="238">
        <v>1</v>
      </c>
      <c r="AO22" s="238">
        <v>1</v>
      </c>
      <c r="AP22" s="238">
        <v>1</v>
      </c>
      <c r="AQ22" s="238">
        <v>1</v>
      </c>
      <c r="AR22" s="184">
        <v>1</v>
      </c>
      <c r="AS22" s="190"/>
      <c r="AT22" s="187"/>
      <c r="AU22" s="187"/>
      <c r="AV22" s="187"/>
      <c r="AW22" s="187"/>
      <c r="AX22" s="187"/>
      <c r="AY22" s="187"/>
      <c r="AZ22" s="187"/>
      <c r="BA22" s="187"/>
      <c r="BB22" s="187"/>
      <c r="BC22" s="191"/>
      <c r="BD22" s="192">
        <f t="shared" si="3"/>
        <v>22</v>
      </c>
      <c r="BE22" s="193"/>
    </row>
    <row r="23" spans="1:58" ht="35.1" customHeight="1" thickBot="1" x14ac:dyDescent="0.3">
      <c r="A23" s="475" t="s">
        <v>152</v>
      </c>
      <c r="B23" s="242">
        <f t="shared" si="1"/>
        <v>102</v>
      </c>
      <c r="C23" s="340">
        <f>SUM(D23:V23)</f>
        <v>102</v>
      </c>
      <c r="D23" s="341">
        <v>6</v>
      </c>
      <c r="E23" s="239">
        <v>6</v>
      </c>
      <c r="F23" s="341">
        <v>6</v>
      </c>
      <c r="G23" s="239">
        <v>6</v>
      </c>
      <c r="H23" s="341">
        <v>6</v>
      </c>
      <c r="I23" s="239">
        <v>6</v>
      </c>
      <c r="J23" s="341">
        <v>6</v>
      </c>
      <c r="K23" s="239">
        <v>6</v>
      </c>
      <c r="L23" s="341">
        <v>6</v>
      </c>
      <c r="M23" s="239">
        <v>6</v>
      </c>
      <c r="N23" s="341">
        <v>6</v>
      </c>
      <c r="O23" s="341">
        <v>6</v>
      </c>
      <c r="P23" s="341">
        <v>6</v>
      </c>
      <c r="Q23" s="341">
        <v>6</v>
      </c>
      <c r="R23" s="341">
        <v>6</v>
      </c>
      <c r="S23" s="341">
        <v>6</v>
      </c>
      <c r="T23" s="239">
        <v>6</v>
      </c>
      <c r="U23" s="187"/>
      <c r="V23" s="191"/>
      <c r="W23" s="185">
        <v>0</v>
      </c>
      <c r="X23" s="185">
        <v>0</v>
      </c>
      <c r="Y23" s="474">
        <v>0</v>
      </c>
      <c r="Z23" s="240">
        <v>0</v>
      </c>
      <c r="AA23" s="240">
        <v>0</v>
      </c>
      <c r="AB23" s="240">
        <v>0</v>
      </c>
      <c r="AC23" s="240">
        <v>0</v>
      </c>
      <c r="AD23" s="240">
        <v>0</v>
      </c>
      <c r="AE23" s="240">
        <v>0</v>
      </c>
      <c r="AF23" s="240">
        <v>0</v>
      </c>
      <c r="AG23" s="240">
        <v>0</v>
      </c>
      <c r="AH23" s="240">
        <v>0</v>
      </c>
      <c r="AI23" s="240">
        <v>0</v>
      </c>
      <c r="AJ23" s="240">
        <v>0</v>
      </c>
      <c r="AK23" s="240">
        <v>0</v>
      </c>
      <c r="AL23" s="240">
        <v>0</v>
      </c>
      <c r="AM23" s="240">
        <v>0</v>
      </c>
      <c r="AN23" s="240">
        <v>0</v>
      </c>
      <c r="AO23" s="240">
        <v>0</v>
      </c>
      <c r="AP23" s="240">
        <v>0</v>
      </c>
      <c r="AQ23" s="240">
        <v>0</v>
      </c>
      <c r="AR23" s="185">
        <v>0</v>
      </c>
      <c r="AS23" s="190"/>
      <c r="AT23" s="187"/>
      <c r="AU23" s="187"/>
      <c r="AV23" s="187"/>
      <c r="AW23" s="187"/>
      <c r="AX23" s="187"/>
      <c r="AY23" s="187"/>
      <c r="AZ23" s="187"/>
      <c r="BA23" s="187"/>
      <c r="BB23" s="187"/>
      <c r="BC23" s="191"/>
      <c r="BD23" s="192">
        <f t="shared" si="3"/>
        <v>0</v>
      </c>
      <c r="BE23" s="193"/>
    </row>
    <row r="24" spans="1:58" ht="35.1" customHeight="1" thickBot="1" x14ac:dyDescent="0.3">
      <c r="A24" s="475" t="s">
        <v>151</v>
      </c>
      <c r="B24" s="242">
        <f t="shared" si="1"/>
        <v>34</v>
      </c>
      <c r="C24" s="340">
        <f t="shared" ref="C24:C25" si="5">SUM(D24:V24)</f>
        <v>34</v>
      </c>
      <c r="D24" s="334">
        <v>2</v>
      </c>
      <c r="E24" s="335">
        <v>2</v>
      </c>
      <c r="F24" s="335">
        <v>2</v>
      </c>
      <c r="G24" s="335">
        <v>2</v>
      </c>
      <c r="H24" s="335">
        <v>2</v>
      </c>
      <c r="I24" s="335">
        <v>2</v>
      </c>
      <c r="J24" s="335">
        <v>2</v>
      </c>
      <c r="K24" s="335">
        <v>2</v>
      </c>
      <c r="L24" s="335">
        <v>2</v>
      </c>
      <c r="M24" s="335">
        <v>2</v>
      </c>
      <c r="N24" s="335">
        <v>2</v>
      </c>
      <c r="O24" s="335">
        <v>2</v>
      </c>
      <c r="P24" s="335">
        <v>2</v>
      </c>
      <c r="Q24" s="335">
        <v>2</v>
      </c>
      <c r="R24" s="335">
        <v>2</v>
      </c>
      <c r="S24" s="335">
        <v>2</v>
      </c>
      <c r="T24" s="335">
        <v>2</v>
      </c>
      <c r="U24" s="560"/>
      <c r="V24" s="561"/>
      <c r="W24" s="333">
        <v>0</v>
      </c>
      <c r="X24" s="562">
        <v>0</v>
      </c>
      <c r="Y24" s="337">
        <v>0</v>
      </c>
      <c r="Z24" s="338">
        <v>0</v>
      </c>
      <c r="AA24" s="338">
        <v>0</v>
      </c>
      <c r="AB24" s="338">
        <v>0</v>
      </c>
      <c r="AC24" s="338">
        <v>0</v>
      </c>
      <c r="AD24" s="338">
        <v>0</v>
      </c>
      <c r="AE24" s="338">
        <v>0</v>
      </c>
      <c r="AF24" s="338">
        <v>0</v>
      </c>
      <c r="AG24" s="338">
        <v>0</v>
      </c>
      <c r="AH24" s="338">
        <v>0</v>
      </c>
      <c r="AI24" s="338">
        <v>0</v>
      </c>
      <c r="AJ24" s="338">
        <v>0</v>
      </c>
      <c r="AK24" s="338">
        <v>0</v>
      </c>
      <c r="AL24" s="338">
        <v>0</v>
      </c>
      <c r="AM24" s="338">
        <v>0</v>
      </c>
      <c r="AN24" s="338">
        <v>0</v>
      </c>
      <c r="AO24" s="338">
        <v>0</v>
      </c>
      <c r="AP24" s="338">
        <v>0</v>
      </c>
      <c r="AQ24" s="338">
        <v>0</v>
      </c>
      <c r="AR24" s="333">
        <v>0</v>
      </c>
      <c r="AS24" s="190"/>
      <c r="AT24" s="187"/>
      <c r="AU24" s="187"/>
      <c r="AV24" s="187"/>
      <c r="AW24" s="187"/>
      <c r="AX24" s="187"/>
      <c r="AY24" s="187"/>
      <c r="AZ24" s="187"/>
      <c r="BA24" s="187"/>
      <c r="BB24" s="187"/>
      <c r="BC24" s="191"/>
      <c r="BD24" s="192">
        <f t="shared" si="3"/>
        <v>0</v>
      </c>
      <c r="BE24" s="193"/>
    </row>
    <row r="25" spans="1:58" ht="35.1" customHeight="1" thickBot="1" x14ac:dyDescent="0.3">
      <c r="A25" s="237" t="s">
        <v>230</v>
      </c>
      <c r="B25" s="242">
        <f t="shared" si="1"/>
        <v>44</v>
      </c>
      <c r="C25" s="340">
        <f t="shared" si="5"/>
        <v>0</v>
      </c>
      <c r="D25" s="329">
        <v>0</v>
      </c>
      <c r="E25" s="330">
        <v>0</v>
      </c>
      <c r="F25" s="330">
        <v>0</v>
      </c>
      <c r="G25" s="330">
        <v>0</v>
      </c>
      <c r="H25" s="330">
        <v>0</v>
      </c>
      <c r="I25" s="330">
        <v>0</v>
      </c>
      <c r="J25" s="330">
        <v>0</v>
      </c>
      <c r="K25" s="330">
        <v>0</v>
      </c>
      <c r="L25" s="330">
        <v>0</v>
      </c>
      <c r="M25" s="330">
        <v>0</v>
      </c>
      <c r="N25" s="330">
        <v>0</v>
      </c>
      <c r="O25" s="330">
        <v>0</v>
      </c>
      <c r="P25" s="330">
        <v>0</v>
      </c>
      <c r="Q25" s="330">
        <v>0</v>
      </c>
      <c r="R25" s="330">
        <v>0</v>
      </c>
      <c r="S25" s="330">
        <v>0</v>
      </c>
      <c r="T25" s="330">
        <v>0</v>
      </c>
      <c r="U25" s="559"/>
      <c r="V25" s="559"/>
      <c r="W25" s="528">
        <v>2</v>
      </c>
      <c r="X25" s="528">
        <v>2</v>
      </c>
      <c r="Y25" s="182">
        <v>2</v>
      </c>
      <c r="Z25" s="238">
        <v>2</v>
      </c>
      <c r="AA25" s="184">
        <v>2</v>
      </c>
      <c r="AB25" s="184">
        <v>2</v>
      </c>
      <c r="AC25" s="184">
        <v>2</v>
      </c>
      <c r="AD25" s="184">
        <v>2</v>
      </c>
      <c r="AE25" s="184">
        <v>2</v>
      </c>
      <c r="AF25" s="184">
        <v>2</v>
      </c>
      <c r="AG25" s="184">
        <v>2</v>
      </c>
      <c r="AH25" s="184">
        <v>2</v>
      </c>
      <c r="AI25" s="184">
        <v>2</v>
      </c>
      <c r="AJ25" s="184">
        <v>2</v>
      </c>
      <c r="AK25" s="238">
        <v>2</v>
      </c>
      <c r="AL25" s="238">
        <v>2</v>
      </c>
      <c r="AM25" s="238">
        <v>2</v>
      </c>
      <c r="AN25" s="238">
        <v>2</v>
      </c>
      <c r="AO25" s="238">
        <v>2</v>
      </c>
      <c r="AP25" s="238">
        <v>2</v>
      </c>
      <c r="AQ25" s="238">
        <v>2</v>
      </c>
      <c r="AR25" s="185">
        <v>2</v>
      </c>
      <c r="AS25" s="190"/>
      <c r="AT25" s="187"/>
      <c r="AU25" s="187"/>
      <c r="AV25" s="187"/>
      <c r="AW25" s="187"/>
      <c r="AX25" s="187"/>
      <c r="AY25" s="187"/>
      <c r="AZ25" s="187"/>
      <c r="BA25" s="187"/>
      <c r="BB25" s="187"/>
      <c r="BC25" s="191"/>
      <c r="BD25" s="192">
        <f t="shared" si="3"/>
        <v>44</v>
      </c>
      <c r="BE25" s="193"/>
    </row>
    <row r="26" spans="1:58" ht="35.1" customHeight="1" thickBot="1" x14ac:dyDescent="0.3">
      <c r="A26" s="264" t="s">
        <v>231</v>
      </c>
      <c r="B26" s="242">
        <f t="shared" si="1"/>
        <v>44</v>
      </c>
      <c r="C26" s="266">
        <v>0</v>
      </c>
      <c r="D26" s="331">
        <v>0</v>
      </c>
      <c r="E26" s="240">
        <v>0</v>
      </c>
      <c r="F26" s="240">
        <v>0</v>
      </c>
      <c r="G26" s="240">
        <v>0</v>
      </c>
      <c r="H26" s="240">
        <v>0</v>
      </c>
      <c r="I26" s="240">
        <v>0</v>
      </c>
      <c r="J26" s="240">
        <v>0</v>
      </c>
      <c r="K26" s="240">
        <v>0</v>
      </c>
      <c r="L26" s="240">
        <v>0</v>
      </c>
      <c r="M26" s="240">
        <v>0</v>
      </c>
      <c r="N26" s="240">
        <v>0</v>
      </c>
      <c r="O26" s="240">
        <v>0</v>
      </c>
      <c r="P26" s="240">
        <v>0</v>
      </c>
      <c r="Q26" s="240">
        <v>0</v>
      </c>
      <c r="R26" s="240">
        <v>0</v>
      </c>
      <c r="S26" s="240">
        <v>0</v>
      </c>
      <c r="T26" s="240">
        <v>0</v>
      </c>
      <c r="U26" s="241"/>
      <c r="V26" s="241"/>
      <c r="W26" s="518">
        <v>2</v>
      </c>
      <c r="X26" s="518">
        <v>2</v>
      </c>
      <c r="Y26" s="341">
        <v>2</v>
      </c>
      <c r="Z26" s="239">
        <v>2</v>
      </c>
      <c r="AA26" s="239">
        <v>2</v>
      </c>
      <c r="AB26" s="239">
        <v>2</v>
      </c>
      <c r="AC26" s="239">
        <v>2</v>
      </c>
      <c r="AD26" s="239">
        <v>2</v>
      </c>
      <c r="AE26" s="239">
        <v>2</v>
      </c>
      <c r="AF26" s="239">
        <v>2</v>
      </c>
      <c r="AG26" s="239">
        <v>2</v>
      </c>
      <c r="AH26" s="239">
        <v>2</v>
      </c>
      <c r="AI26" s="239">
        <v>2</v>
      </c>
      <c r="AJ26" s="239">
        <v>2</v>
      </c>
      <c r="AK26" s="239">
        <v>2</v>
      </c>
      <c r="AL26" s="239">
        <v>2</v>
      </c>
      <c r="AM26" s="239">
        <v>2</v>
      </c>
      <c r="AN26" s="239">
        <v>2</v>
      </c>
      <c r="AO26" s="239">
        <v>2</v>
      </c>
      <c r="AP26" s="239">
        <v>2</v>
      </c>
      <c r="AQ26" s="239">
        <v>2</v>
      </c>
      <c r="AR26" s="185">
        <v>2</v>
      </c>
      <c r="AS26" s="190"/>
      <c r="AT26" s="187"/>
      <c r="AU26" s="187"/>
      <c r="AV26" s="187"/>
      <c r="AW26" s="187"/>
      <c r="AX26" s="187"/>
      <c r="AY26" s="187"/>
      <c r="AZ26" s="187"/>
      <c r="BA26" s="187"/>
      <c r="BB26" s="187"/>
      <c r="BC26" s="191"/>
      <c r="BD26" s="192">
        <f t="shared" si="3"/>
        <v>44</v>
      </c>
      <c r="BE26" s="343"/>
    </row>
    <row r="27" spans="1:58" ht="35.1" customHeight="1" thickTop="1" x14ac:dyDescent="0.25">
      <c r="A27" s="324"/>
      <c r="B27" s="261"/>
      <c r="C27" s="262"/>
      <c r="D27" s="263"/>
      <c r="E27" s="263"/>
      <c r="F27" s="263"/>
      <c r="G27" s="263"/>
      <c r="H27" s="263"/>
      <c r="I27" s="263"/>
      <c r="J27" s="263"/>
      <c r="K27" s="263"/>
      <c r="L27" s="263"/>
      <c r="M27" s="263"/>
      <c r="N27" s="263"/>
      <c r="O27" s="263"/>
      <c r="P27" s="263"/>
      <c r="Q27" s="263"/>
      <c r="R27" s="263"/>
      <c r="S27" s="263"/>
      <c r="T27" s="263"/>
      <c r="U27" s="263"/>
      <c r="V27" s="263"/>
      <c r="W27" s="230"/>
      <c r="X27" s="230"/>
      <c r="Y27" s="263"/>
      <c r="Z27" s="263"/>
      <c r="AA27" s="263"/>
      <c r="AB27" s="263"/>
      <c r="AC27" s="263"/>
      <c r="AD27" s="263"/>
      <c r="AE27" s="263"/>
      <c r="AF27" s="263"/>
      <c r="AG27" s="263"/>
      <c r="AH27" s="263"/>
      <c r="AI27" s="263"/>
      <c r="AJ27" s="263"/>
      <c r="AK27" s="263"/>
      <c r="AL27" s="263"/>
      <c r="AM27" s="263"/>
      <c r="AN27" s="263"/>
      <c r="AO27" s="263" t="s">
        <v>248</v>
      </c>
      <c r="AP27" s="263"/>
      <c r="AQ27" s="263"/>
      <c r="AR27" s="230"/>
      <c r="AS27" s="230"/>
      <c r="AT27" s="230"/>
      <c r="AU27" s="230"/>
      <c r="AV27" s="230"/>
      <c r="AW27" s="230"/>
      <c r="AX27" s="230"/>
      <c r="AY27" s="230"/>
      <c r="AZ27" s="230"/>
      <c r="BA27" s="230"/>
      <c r="BB27" s="230"/>
      <c r="BC27" s="230"/>
      <c r="BD27" s="327"/>
      <c r="BE27" s="328"/>
    </row>
    <row r="28" spans="1:58" ht="35.1" customHeight="1" x14ac:dyDescent="0.25">
      <c r="A28" s="324"/>
      <c r="B28" s="261"/>
      <c r="C28" s="262"/>
      <c r="D28" s="263"/>
      <c r="E28" s="263"/>
      <c r="F28" s="325"/>
      <c r="G28" s="263" t="s">
        <v>433</v>
      </c>
      <c r="H28" s="263"/>
      <c r="I28" s="263"/>
      <c r="J28" s="263"/>
      <c r="K28" s="326"/>
      <c r="L28" s="263" t="s">
        <v>431</v>
      </c>
      <c r="M28" s="263"/>
      <c r="N28" s="263"/>
      <c r="O28" s="263"/>
      <c r="P28" s="263"/>
      <c r="Q28" s="263"/>
      <c r="R28" s="263"/>
      <c r="S28" s="263"/>
      <c r="T28" s="263"/>
      <c r="U28" s="263"/>
      <c r="V28" s="263"/>
      <c r="W28" s="230"/>
      <c r="X28" s="230"/>
      <c r="Y28" s="263"/>
      <c r="Z28" s="263"/>
      <c r="AA28" s="230"/>
      <c r="AB28" s="230"/>
      <c r="AC28" s="230"/>
      <c r="AD28" s="230"/>
      <c r="AE28" s="230"/>
      <c r="AF28" s="230"/>
      <c r="AG28" s="230"/>
      <c r="AH28" s="230"/>
      <c r="AI28" s="230"/>
      <c r="AJ28" s="230"/>
      <c r="AK28" s="263"/>
      <c r="AL28" s="263"/>
      <c r="AM28" s="263"/>
      <c r="AN28" s="263"/>
      <c r="AO28" s="263"/>
      <c r="AP28" s="263"/>
      <c r="AQ28" s="263"/>
      <c r="AR28" s="230"/>
      <c r="AS28" s="230"/>
      <c r="AT28" s="230"/>
      <c r="AU28" s="230"/>
      <c r="AV28" s="230"/>
      <c r="AW28" s="230"/>
      <c r="AX28" s="230"/>
      <c r="AY28" s="230"/>
      <c r="AZ28" s="230"/>
      <c r="BA28" s="230"/>
      <c r="BB28" s="230"/>
      <c r="BC28" s="230"/>
      <c r="BD28" s="269"/>
      <c r="BE28" s="270"/>
      <c r="BF28" s="271"/>
    </row>
    <row r="29" spans="1:58" ht="35.1" customHeight="1" x14ac:dyDescent="0.25">
      <c r="A29" s="324"/>
      <c r="B29" s="226"/>
      <c r="C29" s="227"/>
      <c r="V29" s="267"/>
      <c r="W29" s="229"/>
      <c r="X29" s="229"/>
      <c r="Y29" s="228"/>
      <c r="Z29" s="228"/>
      <c r="AA29" s="229"/>
      <c r="AB29" s="229"/>
      <c r="AC29" s="229"/>
      <c r="AD29" s="229"/>
      <c r="AE29" s="229"/>
      <c r="AF29" s="229"/>
      <c r="AG29" s="229"/>
      <c r="AH29" s="229"/>
      <c r="AI29" s="229"/>
      <c r="AJ29" s="229"/>
      <c r="AK29" s="228"/>
      <c r="AL29" s="228"/>
      <c r="AM29" s="228"/>
      <c r="AN29" s="228"/>
      <c r="AO29" s="228"/>
      <c r="AP29" s="228"/>
      <c r="AQ29" s="228"/>
      <c r="AR29" s="230"/>
      <c r="AS29" s="230"/>
      <c r="AT29" s="230"/>
      <c r="AU29" s="230"/>
      <c r="AV29" s="230"/>
      <c r="AW29" s="230"/>
      <c r="AX29" s="230"/>
      <c r="AY29" s="230"/>
      <c r="AZ29" s="230"/>
      <c r="BA29" s="230"/>
      <c r="BB29" s="230"/>
      <c r="BC29" s="230"/>
      <c r="BD29" s="269"/>
      <c r="BE29" s="270"/>
      <c r="BF29" s="271"/>
    </row>
    <row r="30" spans="1:58" ht="35.1" customHeight="1" x14ac:dyDescent="0.25">
      <c r="A30" s="324"/>
      <c r="B30" s="226"/>
      <c r="C30" s="227"/>
      <c r="D30" s="228"/>
      <c r="E30" s="228"/>
      <c r="F30" s="228"/>
      <c r="G30" s="228"/>
      <c r="H30" s="228"/>
      <c r="I30" s="228"/>
      <c r="J30" s="228"/>
      <c r="K30" s="228"/>
      <c r="L30" s="228"/>
      <c r="M30" s="228"/>
      <c r="N30" s="228"/>
      <c r="O30" s="228"/>
      <c r="P30" s="228"/>
      <c r="Q30" s="228"/>
      <c r="R30" s="228"/>
      <c r="S30" s="228"/>
      <c r="T30" s="228"/>
      <c r="U30" s="228"/>
      <c r="V30" s="228"/>
      <c r="W30" s="229"/>
      <c r="X30" s="229"/>
      <c r="Y30" s="228"/>
      <c r="Z30" s="228"/>
      <c r="AA30" s="229"/>
      <c r="AB30" s="229"/>
      <c r="AC30" s="229"/>
      <c r="AD30" s="229"/>
      <c r="AE30" s="229"/>
      <c r="AF30" s="229"/>
      <c r="AG30" s="229"/>
      <c r="AH30" s="229"/>
      <c r="AI30" s="229"/>
      <c r="AJ30" s="229"/>
      <c r="AK30" s="228"/>
      <c r="AL30" s="228"/>
      <c r="AM30" s="228"/>
      <c r="AN30" s="228"/>
      <c r="AO30" s="228"/>
      <c r="AP30" s="228"/>
      <c r="AQ30" s="228"/>
      <c r="AR30" s="230"/>
      <c r="AS30" s="230"/>
      <c r="AT30" s="230"/>
      <c r="AU30" s="230"/>
      <c r="AV30" s="230"/>
      <c r="AW30" s="230"/>
      <c r="AX30" s="230"/>
      <c r="AY30" s="230"/>
      <c r="AZ30" s="230"/>
      <c r="BA30" s="230"/>
      <c r="BB30" s="230"/>
      <c r="BC30" s="230"/>
      <c r="BD30" s="269"/>
      <c r="BE30" s="270"/>
      <c r="BF30" s="271"/>
    </row>
    <row r="31" spans="1:58" ht="35.1" customHeight="1" x14ac:dyDescent="0.25">
      <c r="A31" s="324"/>
      <c r="B31" s="226"/>
      <c r="C31" s="227"/>
      <c r="D31" s="228"/>
      <c r="E31" s="228"/>
      <c r="F31" s="228"/>
      <c r="G31" s="228"/>
      <c r="H31" s="228"/>
      <c r="I31" s="228"/>
      <c r="J31" s="228"/>
      <c r="K31" s="228"/>
      <c r="L31" s="228"/>
      <c r="M31" s="228"/>
      <c r="N31" s="228"/>
      <c r="O31" s="228"/>
      <c r="P31" s="228"/>
      <c r="Q31" s="228"/>
      <c r="R31" s="228"/>
      <c r="S31" s="228"/>
      <c r="T31" s="228"/>
      <c r="U31" s="228"/>
      <c r="V31" s="228"/>
      <c r="W31" s="229"/>
      <c r="X31" s="229"/>
      <c r="Y31" s="228"/>
      <c r="Z31" s="228"/>
      <c r="AA31" s="229"/>
      <c r="AB31" s="229"/>
      <c r="AC31" s="229"/>
      <c r="AD31" s="229"/>
      <c r="AE31" s="229"/>
      <c r="AF31" s="229"/>
      <c r="AG31" s="229"/>
      <c r="AH31" s="229"/>
      <c r="AI31" s="229"/>
      <c r="AJ31" s="229"/>
      <c r="AK31" s="228"/>
      <c r="AL31" s="228"/>
      <c r="AM31" s="228"/>
      <c r="AN31" s="228"/>
      <c r="AO31" s="228"/>
      <c r="AP31" s="228"/>
      <c r="AQ31" s="228"/>
      <c r="AR31" s="230"/>
      <c r="AS31" s="230"/>
      <c r="AT31" s="230"/>
      <c r="AU31" s="230"/>
      <c r="AV31" s="230"/>
      <c r="AW31" s="230"/>
      <c r="AX31" s="230"/>
      <c r="AY31" s="230"/>
      <c r="AZ31" s="230"/>
      <c r="BA31" s="230"/>
      <c r="BB31" s="230"/>
      <c r="BC31" s="230"/>
      <c r="BD31" s="269"/>
      <c r="BE31" s="270"/>
      <c r="BF31" s="271"/>
    </row>
    <row r="32" spans="1:58" ht="35.1" customHeight="1" x14ac:dyDescent="0.25">
      <c r="A32" s="268"/>
      <c r="B32" s="226"/>
      <c r="C32" s="227"/>
      <c r="D32" s="228"/>
      <c r="E32" s="228"/>
      <c r="F32" s="228"/>
      <c r="G32" s="228"/>
      <c r="H32" s="228"/>
      <c r="I32" s="228"/>
      <c r="J32" s="228"/>
      <c r="K32" s="228"/>
      <c r="L32" s="228"/>
      <c r="M32" s="228"/>
      <c r="N32" s="228"/>
      <c r="O32" s="228"/>
      <c r="P32" s="228"/>
      <c r="Q32" s="228"/>
      <c r="R32" s="228"/>
      <c r="S32" s="228"/>
      <c r="T32" s="228"/>
      <c r="U32" s="228"/>
      <c r="V32" s="228"/>
      <c r="W32" s="229"/>
      <c r="X32" s="229"/>
      <c r="Y32" s="228"/>
      <c r="Z32" s="228"/>
      <c r="AA32" s="229"/>
      <c r="AB32" s="229"/>
      <c r="AC32" s="229"/>
      <c r="AD32" s="229"/>
      <c r="AE32" s="229"/>
      <c r="AF32" s="229"/>
      <c r="AG32" s="229"/>
      <c r="AH32" s="229"/>
      <c r="AI32" s="229"/>
      <c r="AJ32" s="229"/>
      <c r="AK32" s="228"/>
      <c r="AL32" s="228"/>
      <c r="AM32" s="228"/>
      <c r="AN32" s="228"/>
      <c r="AO32" s="228"/>
      <c r="AP32" s="228"/>
      <c r="AQ32" s="228"/>
      <c r="AR32" s="230"/>
      <c r="AS32" s="230"/>
      <c r="AT32" s="230"/>
      <c r="AU32" s="230"/>
      <c r="AV32" s="230"/>
      <c r="AW32" s="230"/>
      <c r="AX32" s="230"/>
      <c r="AY32" s="230"/>
      <c r="AZ32" s="230"/>
      <c r="BA32" s="230"/>
      <c r="BB32" s="230"/>
      <c r="BC32" s="230"/>
      <c r="BD32" s="269"/>
      <c r="BE32" s="270"/>
      <c r="BF32" s="271"/>
    </row>
    <row r="33" spans="1:58" ht="35.1" customHeight="1" x14ac:dyDescent="0.25">
      <c r="A33" s="225"/>
      <c r="B33" s="226"/>
      <c r="C33" s="227"/>
      <c r="D33" s="228"/>
      <c r="E33" s="228"/>
      <c r="F33" s="228"/>
      <c r="G33" s="228"/>
      <c r="H33" s="228"/>
      <c r="I33" s="228"/>
      <c r="J33" s="228"/>
      <c r="K33" s="228"/>
      <c r="L33" s="228"/>
      <c r="M33" s="228"/>
      <c r="N33" s="228"/>
      <c r="O33" s="228"/>
      <c r="P33" s="228"/>
      <c r="Q33" s="228"/>
      <c r="R33" s="228"/>
      <c r="S33" s="228"/>
      <c r="T33" s="228"/>
      <c r="U33" s="228"/>
      <c r="V33" s="228"/>
      <c r="W33" s="229"/>
      <c r="X33" s="229"/>
      <c r="Y33" s="228"/>
      <c r="Z33" s="228"/>
      <c r="AA33" s="229"/>
      <c r="AB33" s="229"/>
      <c r="AC33" s="229"/>
      <c r="AD33" s="229"/>
      <c r="AE33" s="229"/>
      <c r="AF33" s="229"/>
      <c r="AG33" s="229"/>
      <c r="AH33" s="229"/>
      <c r="AI33" s="229"/>
      <c r="AJ33" s="229"/>
      <c r="AK33" s="228"/>
      <c r="AL33" s="228"/>
      <c r="AM33" s="228"/>
      <c r="AN33" s="228"/>
      <c r="AO33" s="228"/>
      <c r="AP33" s="228"/>
      <c r="AQ33" s="228"/>
      <c r="AR33" s="230"/>
      <c r="AS33" s="230"/>
      <c r="AT33" s="230"/>
      <c r="AU33" s="230"/>
      <c r="AV33" s="230"/>
      <c r="AW33" s="230"/>
      <c r="AX33" s="230"/>
      <c r="AY33" s="230"/>
      <c r="AZ33" s="230"/>
      <c r="BA33" s="230"/>
      <c r="BB33" s="230"/>
      <c r="BC33" s="230"/>
      <c r="BD33" s="269"/>
      <c r="BE33" s="270"/>
      <c r="BF33" s="271"/>
    </row>
    <row r="34" spans="1:58" ht="35.1" customHeight="1" x14ac:dyDescent="0.25">
      <c r="A34" s="225"/>
      <c r="B34" s="226"/>
      <c r="C34" s="227"/>
      <c r="D34" s="228"/>
      <c r="E34" s="228"/>
      <c r="F34" s="228"/>
      <c r="G34" s="228"/>
      <c r="H34" s="228"/>
      <c r="I34" s="228"/>
      <c r="J34" s="228"/>
      <c r="K34" s="228"/>
      <c r="L34" s="228"/>
      <c r="M34" s="228"/>
      <c r="N34" s="228"/>
      <c r="O34" s="228"/>
      <c r="P34" s="228"/>
      <c r="Q34" s="228"/>
      <c r="R34" s="228"/>
      <c r="S34" s="228"/>
      <c r="T34" s="228"/>
      <c r="U34" s="228"/>
      <c r="V34" s="228"/>
      <c r="W34" s="229"/>
      <c r="X34" s="229"/>
      <c r="Y34" s="228"/>
      <c r="Z34" s="228"/>
      <c r="AA34" s="229"/>
      <c r="AB34" s="229"/>
      <c r="AC34" s="229"/>
      <c r="AD34" s="229"/>
      <c r="AE34" s="229"/>
      <c r="AF34" s="229"/>
      <c r="AG34" s="229"/>
      <c r="AH34" s="229"/>
      <c r="AI34" s="229"/>
      <c r="AJ34" s="229"/>
      <c r="AK34" s="228"/>
      <c r="AL34" s="228"/>
      <c r="AM34" s="228"/>
      <c r="AN34" s="228"/>
      <c r="AO34" s="228"/>
      <c r="AP34" s="228"/>
      <c r="AQ34" s="228"/>
      <c r="AR34" s="230"/>
      <c r="AS34" s="230"/>
      <c r="AT34" s="230"/>
      <c r="AU34" s="230"/>
      <c r="AV34" s="230"/>
      <c r="AW34" s="230"/>
      <c r="AX34" s="230"/>
      <c r="AY34" s="230"/>
      <c r="AZ34" s="230"/>
      <c r="BA34" s="230"/>
      <c r="BB34" s="230"/>
      <c r="BC34" s="230"/>
      <c r="BD34" s="269"/>
      <c r="BE34" s="270"/>
      <c r="BF34" s="271"/>
    </row>
    <row r="35" spans="1:58" ht="35.1" customHeight="1" x14ac:dyDescent="0.25">
      <c r="A35" s="225"/>
      <c r="B35" s="226"/>
      <c r="C35" s="227"/>
      <c r="D35" s="228"/>
      <c r="E35" s="228"/>
      <c r="F35" s="228"/>
      <c r="G35" s="228"/>
      <c r="H35" s="228"/>
      <c r="I35" s="228"/>
      <c r="J35" s="228"/>
      <c r="K35" s="228"/>
      <c r="L35" s="228"/>
      <c r="M35" s="228"/>
      <c r="N35" s="228"/>
      <c r="O35" s="228"/>
      <c r="P35" s="228"/>
      <c r="Q35" s="228"/>
      <c r="R35" s="228"/>
      <c r="S35" s="228"/>
      <c r="T35" s="228"/>
      <c r="U35" s="228"/>
      <c r="V35" s="228"/>
      <c r="W35" s="229"/>
      <c r="X35" s="229"/>
      <c r="Y35" s="228"/>
      <c r="Z35" s="228"/>
      <c r="AA35" s="229"/>
      <c r="AB35" s="229"/>
      <c r="AC35" s="229"/>
      <c r="AD35" s="229"/>
      <c r="AE35" s="229"/>
      <c r="AF35" s="229"/>
      <c r="AG35" s="229"/>
      <c r="AH35" s="229"/>
      <c r="AI35" s="229"/>
      <c r="AJ35" s="229"/>
      <c r="AK35" s="228"/>
      <c r="AL35" s="228"/>
      <c r="AM35" s="228"/>
      <c r="AN35" s="228"/>
      <c r="AO35" s="228"/>
      <c r="AP35" s="228"/>
      <c r="AQ35" s="228"/>
      <c r="AR35" s="230"/>
      <c r="AS35" s="230"/>
      <c r="AT35" s="230"/>
      <c r="AU35" s="230"/>
      <c r="AV35" s="230"/>
      <c r="AW35" s="230"/>
      <c r="AX35" s="230"/>
      <c r="AY35" s="230"/>
      <c r="AZ35" s="230"/>
      <c r="BA35" s="230"/>
      <c r="BB35" s="230"/>
      <c r="BC35" s="230"/>
      <c r="BD35" s="269"/>
      <c r="BE35" s="270"/>
      <c r="BF35" s="271"/>
    </row>
    <row r="36" spans="1:58" ht="35.1" customHeight="1" x14ac:dyDescent="0.25">
      <c r="A36" s="225"/>
      <c r="B36" s="226"/>
      <c r="C36" s="227"/>
      <c r="D36" s="228"/>
      <c r="E36" s="228"/>
      <c r="F36" s="228"/>
      <c r="G36" s="228"/>
      <c r="H36" s="228"/>
      <c r="I36" s="194"/>
      <c r="J36" s="650"/>
      <c r="K36" s="651"/>
      <c r="L36" s="651"/>
      <c r="M36" s="651"/>
      <c r="N36" s="651"/>
      <c r="O36" s="651"/>
      <c r="P36" s="228"/>
      <c r="Q36" s="228"/>
      <c r="R36" s="228"/>
      <c r="S36" s="228"/>
      <c r="T36" s="228"/>
      <c r="U36" s="195"/>
      <c r="V36" s="650"/>
      <c r="W36" s="651"/>
      <c r="X36" s="651"/>
      <c r="Y36" s="651"/>
      <c r="Z36" s="651"/>
      <c r="AA36" s="229"/>
      <c r="AB36" s="229"/>
      <c r="AC36" s="229"/>
      <c r="AD36" s="229"/>
      <c r="AE36" s="229"/>
      <c r="AF36" s="229"/>
      <c r="AG36" s="229"/>
      <c r="AH36" s="229"/>
      <c r="AI36" s="229"/>
      <c r="AJ36" s="229"/>
      <c r="AK36" s="228"/>
      <c r="AL36" s="228"/>
      <c r="AM36" s="228"/>
      <c r="AN36" s="228"/>
      <c r="AO36" s="228"/>
      <c r="AP36" s="228"/>
      <c r="AQ36" s="228"/>
      <c r="AR36" s="230"/>
      <c r="AS36" s="230"/>
      <c r="AT36" s="230"/>
      <c r="AU36" s="230"/>
      <c r="AV36" s="230"/>
      <c r="AW36" s="230"/>
      <c r="AX36" s="230"/>
      <c r="AY36" s="230"/>
      <c r="AZ36" s="230"/>
      <c r="BA36" s="230"/>
      <c r="BB36" s="230"/>
      <c r="BC36" s="230"/>
      <c r="BD36" s="269"/>
      <c r="BE36" s="270"/>
      <c r="BF36" s="271"/>
    </row>
    <row r="37" spans="1:58" ht="35.1" customHeight="1" x14ac:dyDescent="0.25">
      <c r="A37" s="225"/>
      <c r="B37" s="226"/>
      <c r="C37" s="227"/>
      <c r="D37" s="228"/>
      <c r="E37" s="228"/>
      <c r="F37" s="228"/>
      <c r="G37" s="228"/>
      <c r="H37" s="228"/>
      <c r="I37" s="228"/>
      <c r="J37" s="228"/>
      <c r="K37" s="228"/>
      <c r="L37" s="228"/>
      <c r="M37" s="228"/>
      <c r="N37" s="228"/>
      <c r="O37" s="228"/>
      <c r="P37" s="228"/>
      <c r="Q37" s="228"/>
      <c r="R37" s="228"/>
      <c r="S37" s="228"/>
      <c r="T37" s="228"/>
      <c r="U37" s="228"/>
      <c r="V37" s="228"/>
      <c r="W37" s="229"/>
      <c r="X37" s="229"/>
      <c r="Y37" s="228"/>
      <c r="Z37" s="228"/>
      <c r="AA37" s="229"/>
      <c r="AB37" s="229"/>
      <c r="AC37" s="229"/>
      <c r="AD37" s="229"/>
      <c r="AE37" s="229"/>
      <c r="AF37" s="229"/>
      <c r="AG37" s="229"/>
      <c r="AH37" s="229"/>
      <c r="AI37" s="229"/>
      <c r="AJ37" s="229"/>
      <c r="AK37" s="228"/>
      <c r="AL37" s="228"/>
      <c r="AM37" s="228"/>
      <c r="AN37" s="228"/>
      <c r="AO37" s="228"/>
      <c r="AP37" s="228"/>
      <c r="AQ37" s="228"/>
      <c r="AR37" s="230"/>
      <c r="AS37" s="230"/>
      <c r="AT37" s="230"/>
      <c r="AU37" s="230"/>
      <c r="AV37" s="230"/>
      <c r="AW37" s="230"/>
      <c r="AX37" s="230"/>
      <c r="AY37" s="230"/>
      <c r="AZ37" s="230"/>
      <c r="BA37" s="230"/>
      <c r="BB37" s="230"/>
      <c r="BC37" s="230"/>
      <c r="BD37" s="269"/>
      <c r="BE37" s="270"/>
      <c r="BF37" s="271"/>
    </row>
    <row r="38" spans="1:58" ht="35.1" customHeight="1" x14ac:dyDescent="0.25">
      <c r="A38" s="225"/>
      <c r="B38" s="226"/>
      <c r="C38" s="227"/>
      <c r="D38" s="228"/>
      <c r="E38" s="228"/>
      <c r="F38" s="228"/>
      <c r="G38" s="228"/>
      <c r="H38" s="228"/>
      <c r="I38" s="228"/>
      <c r="J38" s="228"/>
      <c r="K38" s="228"/>
      <c r="L38" s="228"/>
      <c r="M38" s="228"/>
      <c r="N38" s="228"/>
      <c r="O38" s="228"/>
      <c r="P38" s="228"/>
      <c r="Q38" s="228"/>
      <c r="R38" s="228"/>
      <c r="S38" s="228"/>
      <c r="T38" s="228"/>
      <c r="U38" s="228"/>
      <c r="V38" s="228"/>
      <c r="W38" s="229"/>
      <c r="X38" s="229"/>
      <c r="Y38" s="228"/>
      <c r="Z38" s="228"/>
      <c r="AA38" s="229"/>
      <c r="AB38" s="229"/>
      <c r="AC38" s="229"/>
      <c r="AD38" s="229"/>
      <c r="AE38" s="229"/>
      <c r="AF38" s="229"/>
      <c r="AG38" s="229"/>
      <c r="AH38" s="229"/>
      <c r="AI38" s="229"/>
      <c r="AJ38" s="229"/>
      <c r="AK38" s="228"/>
      <c r="AL38" s="228"/>
      <c r="AM38" s="228"/>
      <c r="AN38" s="228"/>
      <c r="AO38" s="228"/>
      <c r="AP38" s="228"/>
      <c r="AQ38" s="228"/>
      <c r="AR38" s="230"/>
      <c r="AS38" s="230"/>
      <c r="AT38" s="230"/>
      <c r="AU38" s="230"/>
      <c r="AV38" s="230"/>
      <c r="AW38" s="230"/>
      <c r="AX38" s="230"/>
      <c r="AY38" s="230"/>
      <c r="AZ38" s="230"/>
      <c r="BA38" s="230"/>
      <c r="BB38" s="230"/>
      <c r="BC38" s="230"/>
      <c r="BD38" s="269"/>
      <c r="BE38" s="270"/>
      <c r="BF38" s="271"/>
    </row>
    <row r="39" spans="1:58" ht="35.1" customHeight="1" x14ac:dyDescent="0.25">
      <c r="A39" s="225"/>
      <c r="B39" s="226"/>
      <c r="C39" s="227"/>
      <c r="D39" s="228"/>
      <c r="E39" s="228"/>
      <c r="F39" s="228"/>
      <c r="G39" s="228"/>
      <c r="H39" s="228"/>
      <c r="I39" s="228"/>
      <c r="J39" s="228"/>
      <c r="K39" s="228"/>
      <c r="L39" s="228"/>
      <c r="M39" s="228"/>
      <c r="N39" s="228"/>
      <c r="O39" s="228"/>
      <c r="P39" s="228"/>
      <c r="Q39" s="228"/>
      <c r="R39" s="228"/>
      <c r="S39" s="228"/>
      <c r="T39" s="228"/>
      <c r="U39" s="228"/>
      <c r="V39" s="228"/>
      <c r="W39" s="229"/>
      <c r="X39" s="229"/>
      <c r="Y39" s="228"/>
      <c r="Z39" s="228"/>
      <c r="AA39" s="229"/>
      <c r="AB39" s="229"/>
      <c r="AC39" s="229"/>
      <c r="AD39" s="229"/>
      <c r="AE39" s="229"/>
      <c r="AF39" s="229"/>
      <c r="AG39" s="229"/>
      <c r="AH39" s="229"/>
      <c r="AI39" s="229"/>
      <c r="AJ39" s="229"/>
      <c r="AK39" s="228"/>
      <c r="AL39" s="228"/>
      <c r="AM39" s="228"/>
      <c r="AN39" s="228"/>
      <c r="AO39" s="228"/>
      <c r="AP39" s="228"/>
      <c r="AQ39" s="228"/>
      <c r="AR39" s="230"/>
      <c r="AS39" s="230"/>
      <c r="AT39" s="230"/>
      <c r="AU39" s="230"/>
      <c r="AV39" s="230"/>
      <c r="AW39" s="230"/>
      <c r="AX39" s="230"/>
      <c r="AY39" s="230"/>
      <c r="AZ39" s="230"/>
      <c r="BA39" s="230"/>
      <c r="BB39" s="230"/>
      <c r="BC39" s="230"/>
      <c r="BD39" s="269"/>
      <c r="BE39" s="270"/>
      <c r="BF39" s="271"/>
    </row>
    <row r="40" spans="1:58" ht="35.1" customHeight="1" x14ac:dyDescent="0.25">
      <c r="A40" s="225"/>
      <c r="B40" s="226"/>
      <c r="C40" s="227"/>
      <c r="D40" s="228"/>
      <c r="E40" s="228"/>
      <c r="F40" s="228"/>
      <c r="G40" s="228"/>
      <c r="H40" s="228"/>
      <c r="I40" s="228"/>
      <c r="J40" s="228"/>
      <c r="K40" s="228"/>
      <c r="L40" s="228"/>
      <c r="M40" s="228"/>
      <c r="N40" s="228"/>
      <c r="O40" s="228"/>
      <c r="P40" s="228"/>
      <c r="Q40" s="228"/>
      <c r="R40" s="228"/>
      <c r="S40" s="228"/>
      <c r="T40" s="228"/>
      <c r="U40" s="228"/>
      <c r="V40" s="228"/>
      <c r="W40" s="229"/>
      <c r="X40" s="229"/>
      <c r="Y40" s="228"/>
      <c r="Z40" s="228"/>
      <c r="AA40" s="229"/>
      <c r="AB40" s="229"/>
      <c r="AC40" s="229"/>
      <c r="AD40" s="229"/>
      <c r="AE40" s="229"/>
      <c r="AF40" s="229"/>
      <c r="AG40" s="229"/>
      <c r="AH40" s="229"/>
      <c r="AI40" s="229"/>
      <c r="AJ40" s="229"/>
      <c r="AK40" s="228"/>
      <c r="AL40" s="228"/>
      <c r="AM40" s="228"/>
      <c r="AN40" s="228"/>
      <c r="AO40" s="228"/>
      <c r="AP40" s="228"/>
      <c r="AQ40" s="228"/>
      <c r="AR40" s="230"/>
      <c r="AS40" s="230"/>
      <c r="AT40" s="230"/>
      <c r="AU40" s="230"/>
      <c r="AV40" s="230"/>
      <c r="AW40" s="230"/>
      <c r="AX40" s="230"/>
      <c r="AY40" s="230"/>
      <c r="AZ40" s="230"/>
      <c r="BA40" s="230"/>
      <c r="BB40" s="230"/>
      <c r="BC40" s="230"/>
      <c r="BD40" s="269"/>
      <c r="BE40" s="270"/>
      <c r="BF40" s="271"/>
    </row>
    <row r="41" spans="1:58" ht="35.1" customHeight="1" x14ac:dyDescent="0.25">
      <c r="A41" s="225"/>
      <c r="B41" s="226"/>
      <c r="C41" s="227"/>
      <c r="D41" s="228"/>
      <c r="E41" s="228"/>
      <c r="F41" s="228"/>
      <c r="G41" s="228"/>
      <c r="H41" s="228"/>
      <c r="I41" s="228"/>
      <c r="J41" s="228"/>
      <c r="K41" s="228"/>
      <c r="L41" s="228"/>
      <c r="M41" s="228"/>
      <c r="N41" s="228"/>
      <c r="O41" s="228"/>
      <c r="P41" s="228"/>
      <c r="Q41" s="228"/>
      <c r="R41" s="228"/>
      <c r="S41" s="228"/>
      <c r="T41" s="228"/>
      <c r="U41" s="228"/>
      <c r="V41" s="228"/>
      <c r="W41" s="229"/>
      <c r="X41" s="229"/>
      <c r="Y41" s="228"/>
      <c r="Z41" s="228"/>
      <c r="AA41" s="229"/>
      <c r="AB41" s="229"/>
      <c r="AC41" s="229"/>
      <c r="AD41" s="229"/>
      <c r="AE41" s="229"/>
      <c r="AF41" s="229"/>
      <c r="AG41" s="229"/>
      <c r="AH41" s="229"/>
      <c r="AI41" s="229"/>
      <c r="AJ41" s="229"/>
      <c r="AK41" s="228"/>
      <c r="AL41" s="228"/>
      <c r="AM41" s="228"/>
      <c r="AN41" s="228"/>
      <c r="AO41" s="228"/>
      <c r="AP41" s="228"/>
      <c r="AQ41" s="228"/>
      <c r="AR41" s="230"/>
      <c r="AS41" s="230"/>
      <c r="AT41" s="230"/>
      <c r="AU41" s="230"/>
      <c r="AV41" s="230"/>
      <c r="AW41" s="230"/>
      <c r="AX41" s="230"/>
      <c r="AY41" s="230"/>
      <c r="AZ41" s="230"/>
      <c r="BA41" s="230"/>
      <c r="BB41" s="230"/>
      <c r="BC41" s="230"/>
      <c r="BD41" s="269"/>
      <c r="BE41" s="270"/>
      <c r="BF41" s="271"/>
    </row>
    <row r="42" spans="1:58" ht="35.1" customHeight="1" x14ac:dyDescent="0.25">
      <c r="A42" s="225"/>
      <c r="B42" s="226"/>
      <c r="C42" s="227"/>
      <c r="D42" s="228"/>
      <c r="E42" s="228"/>
      <c r="F42" s="228"/>
      <c r="G42" s="228"/>
      <c r="H42" s="228"/>
      <c r="I42" s="228"/>
      <c r="J42" s="228"/>
      <c r="K42" s="228"/>
      <c r="L42" s="228"/>
      <c r="M42" s="228"/>
      <c r="N42" s="228"/>
      <c r="O42" s="228"/>
      <c r="P42" s="228"/>
      <c r="Q42" s="228"/>
      <c r="R42" s="228"/>
      <c r="S42" s="228"/>
      <c r="T42" s="228"/>
      <c r="U42" s="228"/>
      <c r="V42" s="228"/>
      <c r="W42" s="229"/>
      <c r="X42" s="229"/>
      <c r="Y42" s="228"/>
      <c r="Z42" s="228"/>
      <c r="AA42" s="229"/>
      <c r="AB42" s="229"/>
      <c r="AC42" s="229"/>
      <c r="AD42" s="229"/>
      <c r="AE42" s="229"/>
      <c r="AF42" s="229"/>
      <c r="AG42" s="229"/>
      <c r="AH42" s="229"/>
      <c r="AI42" s="229"/>
      <c r="AJ42" s="229"/>
      <c r="AK42" s="228"/>
      <c r="AL42" s="228"/>
      <c r="AM42" s="228"/>
      <c r="AN42" s="228"/>
      <c r="AO42" s="228"/>
      <c r="AP42" s="228"/>
      <c r="AQ42" s="228"/>
      <c r="AR42" s="230"/>
      <c r="AS42" s="230"/>
      <c r="AT42" s="230"/>
      <c r="AU42" s="230"/>
      <c r="AV42" s="230"/>
      <c r="AW42" s="230"/>
      <c r="AX42" s="230"/>
      <c r="AY42" s="230"/>
      <c r="AZ42" s="230"/>
      <c r="BA42" s="230"/>
      <c r="BB42" s="230"/>
      <c r="BC42" s="230"/>
      <c r="BD42" s="269"/>
      <c r="BE42" s="270"/>
      <c r="BF42" s="271"/>
    </row>
    <row r="43" spans="1:58" ht="35.1" customHeight="1" x14ac:dyDescent="0.25">
      <c r="A43" s="225"/>
      <c r="B43" s="233"/>
      <c r="C43" s="234"/>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29"/>
      <c r="AN43" s="229"/>
      <c r="AO43" s="229"/>
      <c r="AP43" s="229"/>
      <c r="AQ43" s="229"/>
      <c r="AR43" s="230"/>
      <c r="AS43" s="230"/>
      <c r="AT43" s="230"/>
      <c r="AU43" s="230"/>
      <c r="AV43" s="230"/>
      <c r="AW43" s="230"/>
      <c r="AX43" s="230"/>
      <c r="AY43" s="230"/>
      <c r="AZ43" s="230"/>
      <c r="BA43" s="230"/>
      <c r="BB43" s="230"/>
      <c r="BC43" s="230"/>
      <c r="BD43" s="269"/>
      <c r="BE43" s="270"/>
      <c r="BF43" s="271"/>
    </row>
    <row r="44" spans="1:58" ht="35.1" customHeight="1" x14ac:dyDescent="0.25">
      <c r="A44" s="225"/>
      <c r="B44" s="233"/>
      <c r="C44" s="234"/>
      <c r="D44" s="229"/>
      <c r="E44" s="229"/>
      <c r="F44" s="229"/>
      <c r="G44" s="229"/>
      <c r="H44" s="229"/>
      <c r="I44" s="229"/>
      <c r="J44" s="229"/>
      <c r="K44" s="229"/>
      <c r="L44" s="229"/>
      <c r="M44" s="229"/>
      <c r="N44" s="229"/>
      <c r="O44" s="229"/>
      <c r="P44" s="229"/>
      <c r="Q44" s="229"/>
      <c r="R44" s="229"/>
      <c r="S44" s="229"/>
      <c r="T44" s="229"/>
      <c r="U44" s="229"/>
      <c r="V44" s="229"/>
      <c r="W44" s="229"/>
      <c r="X44" s="229"/>
      <c r="Y44" s="229"/>
      <c r="Z44" s="229"/>
      <c r="AA44" s="229"/>
      <c r="AB44" s="229"/>
      <c r="AC44" s="229"/>
      <c r="AD44" s="229"/>
      <c r="AE44" s="229"/>
      <c r="AF44" s="229"/>
      <c r="AG44" s="229"/>
      <c r="AH44" s="229"/>
      <c r="AI44" s="229"/>
      <c r="AJ44" s="229"/>
      <c r="AK44" s="229"/>
      <c r="AL44" s="229"/>
      <c r="AM44" s="229"/>
      <c r="AN44" s="229"/>
      <c r="AO44" s="229"/>
      <c r="AP44" s="229"/>
      <c r="AQ44" s="229"/>
      <c r="AR44" s="230"/>
      <c r="AS44" s="230"/>
      <c r="AT44" s="230"/>
      <c r="AU44" s="230"/>
      <c r="AV44" s="230"/>
      <c r="AW44" s="230"/>
      <c r="AX44" s="230"/>
      <c r="AY44" s="230"/>
      <c r="AZ44" s="230"/>
      <c r="BA44" s="230"/>
      <c r="BB44" s="230"/>
      <c r="BC44" s="230"/>
      <c r="BD44" s="269"/>
      <c r="BE44" s="270"/>
      <c r="BF44" s="271"/>
    </row>
    <row r="45" spans="1:58" ht="35.1" customHeight="1" x14ac:dyDescent="0.25">
      <c r="A45" s="225"/>
      <c r="B45" s="233"/>
      <c r="C45" s="234"/>
      <c r="D45" s="229"/>
      <c r="E45" s="229"/>
      <c r="F45" s="229"/>
      <c r="G45" s="229"/>
      <c r="H45" s="229"/>
      <c r="I45" s="229"/>
      <c r="J45" s="229"/>
      <c r="K45" s="229"/>
      <c r="L45" s="229"/>
      <c r="M45" s="229"/>
      <c r="N45" s="229"/>
      <c r="O45" s="229"/>
      <c r="P45" s="229"/>
      <c r="Q45" s="229"/>
      <c r="R45" s="229"/>
      <c r="S45" s="229"/>
      <c r="T45" s="229"/>
      <c r="U45" s="229"/>
      <c r="V45" s="229"/>
      <c r="W45" s="229"/>
      <c r="X45" s="229"/>
      <c r="Y45" s="229"/>
      <c r="Z45" s="229"/>
      <c r="AA45" s="229"/>
      <c r="AB45" s="229"/>
      <c r="AC45" s="229"/>
      <c r="AD45" s="229"/>
      <c r="AE45" s="229"/>
      <c r="AF45" s="229"/>
      <c r="AG45" s="229"/>
      <c r="AH45" s="229"/>
      <c r="AI45" s="229"/>
      <c r="AJ45" s="229"/>
      <c r="AK45" s="229"/>
      <c r="AL45" s="229"/>
      <c r="AM45" s="229"/>
      <c r="AN45" s="229"/>
      <c r="AO45" s="229"/>
      <c r="AP45" s="229"/>
      <c r="AQ45" s="229"/>
      <c r="AR45" s="230"/>
      <c r="AS45" s="230"/>
      <c r="AT45" s="230"/>
      <c r="AU45" s="230"/>
      <c r="AV45" s="230"/>
      <c r="AW45" s="230"/>
      <c r="AX45" s="230"/>
      <c r="AY45" s="230"/>
      <c r="AZ45" s="230"/>
      <c r="BA45" s="230"/>
      <c r="BB45" s="230"/>
      <c r="BC45" s="230"/>
      <c r="BD45" s="269"/>
      <c r="BE45" s="270"/>
      <c r="BF45" s="271"/>
    </row>
    <row r="46" spans="1:58" ht="35.1" customHeight="1" x14ac:dyDescent="0.25">
      <c r="A46" s="225"/>
      <c r="B46" s="233"/>
      <c r="C46" s="234"/>
      <c r="D46" s="229"/>
      <c r="E46" s="229"/>
      <c r="F46" s="229"/>
      <c r="G46" s="229"/>
      <c r="H46" s="229"/>
      <c r="I46" s="229"/>
      <c r="J46" s="229"/>
      <c r="K46" s="229"/>
      <c r="L46" s="229"/>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c r="AJ46" s="229"/>
      <c r="AK46" s="229"/>
      <c r="AL46" s="229"/>
      <c r="AM46" s="229"/>
      <c r="AN46" s="229"/>
      <c r="AO46" s="229"/>
      <c r="AP46" s="229"/>
      <c r="AQ46" s="229"/>
      <c r="AR46" s="230"/>
      <c r="AS46" s="230"/>
      <c r="AT46" s="230"/>
      <c r="AU46" s="230"/>
      <c r="AV46" s="230"/>
      <c r="AW46" s="230"/>
      <c r="AX46" s="230"/>
      <c r="AY46" s="230"/>
      <c r="AZ46" s="230"/>
      <c r="BA46" s="230"/>
      <c r="BB46" s="230"/>
      <c r="BC46" s="230"/>
      <c r="BD46" s="269"/>
      <c r="BE46" s="270"/>
      <c r="BF46" s="271"/>
    </row>
    <row r="47" spans="1:58" ht="35.1" customHeight="1" x14ac:dyDescent="0.25">
      <c r="A47" s="272"/>
      <c r="B47" s="233"/>
      <c r="C47" s="234"/>
      <c r="D47" s="229"/>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30"/>
      <c r="AS47" s="230"/>
      <c r="AT47" s="230"/>
      <c r="AU47" s="230"/>
      <c r="AV47" s="230"/>
      <c r="AW47" s="230"/>
      <c r="AX47" s="230"/>
      <c r="AY47" s="230"/>
      <c r="AZ47" s="230"/>
      <c r="BA47" s="230"/>
      <c r="BB47" s="230"/>
      <c r="BC47" s="230"/>
      <c r="BD47" s="269"/>
      <c r="BE47" s="270"/>
      <c r="BF47" s="271"/>
    </row>
    <row r="48" spans="1:58" ht="35.1" customHeight="1" x14ac:dyDescent="0.25">
      <c r="A48" s="232"/>
      <c r="B48" s="233"/>
      <c r="C48" s="234"/>
      <c r="D48" s="229"/>
      <c r="E48" s="229"/>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29"/>
      <c r="AM48" s="229"/>
      <c r="AN48" s="229"/>
      <c r="AO48" s="229"/>
      <c r="AP48" s="229"/>
      <c r="AQ48" s="229"/>
      <c r="AR48" s="230"/>
      <c r="AS48" s="230"/>
      <c r="AT48" s="230"/>
      <c r="AU48" s="230"/>
      <c r="AV48" s="230"/>
      <c r="AW48" s="230"/>
      <c r="AX48" s="230"/>
      <c r="AY48" s="230"/>
      <c r="AZ48" s="230"/>
      <c r="BA48" s="230"/>
      <c r="BB48" s="230"/>
      <c r="BC48" s="230"/>
      <c r="BD48" s="269"/>
      <c r="BE48" s="270"/>
      <c r="BF48" s="271"/>
    </row>
    <row r="49" spans="1:58" ht="35.1" customHeight="1" x14ac:dyDescent="0.25">
      <c r="A49" s="232"/>
      <c r="B49" s="233"/>
      <c r="C49" s="234"/>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30"/>
      <c r="AS49" s="230"/>
      <c r="AT49" s="230"/>
      <c r="AU49" s="230"/>
      <c r="AV49" s="230"/>
      <c r="AW49" s="230"/>
      <c r="AX49" s="230"/>
      <c r="AY49" s="230"/>
      <c r="AZ49" s="230"/>
      <c r="BA49" s="230"/>
      <c r="BB49" s="230"/>
      <c r="BC49" s="230"/>
      <c r="BD49" s="269"/>
      <c r="BE49" s="270"/>
      <c r="BF49" s="271"/>
    </row>
    <row r="50" spans="1:58" ht="35.1" customHeight="1" x14ac:dyDescent="0.25">
      <c r="A50" s="232"/>
      <c r="B50" s="233"/>
      <c r="C50" s="234"/>
      <c r="D50" s="229"/>
      <c r="E50" s="229"/>
      <c r="F50" s="229"/>
      <c r="G50" s="229"/>
      <c r="H50" s="229"/>
      <c r="I50" s="229"/>
      <c r="J50" s="229"/>
      <c r="K50" s="229"/>
      <c r="L50" s="229"/>
      <c r="M50" s="229"/>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29"/>
      <c r="AN50" s="229"/>
      <c r="AO50" s="229"/>
      <c r="AP50" s="229"/>
      <c r="AQ50" s="229"/>
      <c r="AR50" s="230"/>
      <c r="AS50" s="230"/>
      <c r="AT50" s="230"/>
      <c r="AU50" s="230"/>
      <c r="AV50" s="230"/>
      <c r="AW50" s="230"/>
      <c r="AX50" s="230"/>
      <c r="AY50" s="230"/>
      <c r="AZ50" s="230"/>
      <c r="BA50" s="230"/>
      <c r="BB50" s="230"/>
      <c r="BC50" s="230"/>
      <c r="BD50" s="269"/>
      <c r="BE50" s="270"/>
      <c r="BF50" s="271"/>
    </row>
    <row r="51" spans="1:58" ht="35.1" customHeight="1" x14ac:dyDescent="0.25">
      <c r="A51" s="232"/>
      <c r="B51" s="233"/>
      <c r="C51" s="234"/>
      <c r="D51" s="229"/>
      <c r="E51" s="229"/>
      <c r="F51" s="229"/>
      <c r="G51" s="229"/>
      <c r="H51" s="229"/>
      <c r="I51" s="229"/>
      <c r="J51" s="229"/>
      <c r="K51" s="229"/>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29"/>
      <c r="AJ51" s="229"/>
      <c r="AK51" s="229"/>
      <c r="AL51" s="229"/>
      <c r="AM51" s="229"/>
      <c r="AN51" s="229"/>
      <c r="AO51" s="229"/>
      <c r="AP51" s="229"/>
      <c r="AQ51" s="229"/>
      <c r="AR51" s="230"/>
      <c r="AS51" s="230"/>
      <c r="AT51" s="230"/>
      <c r="AU51" s="230"/>
      <c r="AV51" s="230"/>
      <c r="AW51" s="230"/>
      <c r="AX51" s="230"/>
      <c r="AY51" s="230"/>
      <c r="AZ51" s="230"/>
      <c r="BA51" s="230"/>
      <c r="BB51" s="230"/>
      <c r="BC51" s="230"/>
      <c r="BD51" s="269"/>
      <c r="BE51" s="270"/>
      <c r="BF51" s="271"/>
    </row>
    <row r="52" spans="1:58" ht="35.1" customHeight="1" x14ac:dyDescent="0.25">
      <c r="A52" s="232"/>
      <c r="B52" s="233"/>
      <c r="C52" s="234"/>
      <c r="D52" s="229"/>
      <c r="E52" s="229"/>
      <c r="F52" s="229"/>
      <c r="G52" s="229"/>
      <c r="H52" s="229"/>
      <c r="I52" s="229"/>
      <c r="J52" s="229"/>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29"/>
      <c r="AL52" s="229"/>
      <c r="AM52" s="229"/>
      <c r="AN52" s="229"/>
      <c r="AO52" s="229"/>
      <c r="AP52" s="229"/>
      <c r="AQ52" s="229"/>
      <c r="AR52" s="230"/>
      <c r="AS52" s="230"/>
      <c r="AT52" s="230"/>
      <c r="AU52" s="230"/>
      <c r="AV52" s="230"/>
      <c r="AW52" s="230"/>
      <c r="AX52" s="230"/>
      <c r="AY52" s="230"/>
      <c r="AZ52" s="230"/>
      <c r="BA52" s="230"/>
      <c r="BB52" s="230"/>
      <c r="BC52" s="230"/>
      <c r="BD52" s="269"/>
      <c r="BE52" s="270"/>
      <c r="BF52" s="271"/>
    </row>
    <row r="53" spans="1:58" ht="35.1" customHeight="1" x14ac:dyDescent="0.25">
      <c r="A53" s="232"/>
      <c r="B53" s="233"/>
      <c r="C53" s="234"/>
      <c r="D53" s="229"/>
      <c r="E53" s="229"/>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29"/>
      <c r="AD53" s="229"/>
      <c r="AE53" s="229"/>
      <c r="AF53" s="229"/>
      <c r="AG53" s="229"/>
      <c r="AH53" s="229"/>
      <c r="AI53" s="229"/>
      <c r="AJ53" s="229"/>
      <c r="AK53" s="229"/>
      <c r="AL53" s="229"/>
      <c r="AM53" s="229"/>
      <c r="AN53" s="229"/>
      <c r="AO53" s="229"/>
      <c r="AP53" s="229"/>
      <c r="AQ53" s="229"/>
      <c r="AR53" s="230"/>
      <c r="AS53" s="230"/>
      <c r="AT53" s="230"/>
      <c r="AU53" s="230"/>
      <c r="AV53" s="230"/>
      <c r="AW53" s="230"/>
      <c r="AX53" s="230"/>
      <c r="AY53" s="230"/>
      <c r="AZ53" s="230"/>
      <c r="BA53" s="230"/>
      <c r="BB53" s="230"/>
      <c r="BC53" s="230"/>
      <c r="BD53" s="269"/>
      <c r="BE53" s="270"/>
      <c r="BF53" s="271"/>
    </row>
    <row r="54" spans="1:58" ht="35.1" customHeight="1" x14ac:dyDescent="0.25">
      <c r="A54" s="232"/>
      <c r="B54" s="226"/>
      <c r="C54" s="227"/>
      <c r="D54" s="228"/>
      <c r="E54" s="228"/>
      <c r="F54" s="228"/>
      <c r="G54" s="228"/>
      <c r="H54" s="228"/>
      <c r="I54" s="228"/>
      <c r="J54" s="228"/>
      <c r="K54" s="228"/>
      <c r="L54" s="228"/>
      <c r="M54" s="228"/>
      <c r="N54" s="228"/>
      <c r="O54" s="228"/>
      <c r="P54" s="228"/>
      <c r="Q54" s="228"/>
      <c r="R54" s="228"/>
      <c r="S54" s="228"/>
      <c r="T54" s="228"/>
      <c r="U54" s="228"/>
      <c r="V54" s="228"/>
      <c r="W54" s="229"/>
      <c r="X54" s="229"/>
      <c r="Y54" s="228"/>
      <c r="Z54" s="228"/>
      <c r="AA54" s="229"/>
      <c r="AB54" s="229"/>
      <c r="AC54" s="229"/>
      <c r="AD54" s="229"/>
      <c r="AE54" s="229"/>
      <c r="AF54" s="229"/>
      <c r="AG54" s="229"/>
      <c r="AH54" s="229"/>
      <c r="AI54" s="229"/>
      <c r="AJ54" s="229"/>
      <c r="AK54" s="228"/>
      <c r="AL54" s="228"/>
      <c r="AM54" s="228"/>
      <c r="AN54" s="228"/>
      <c r="AO54" s="228"/>
      <c r="AP54" s="228"/>
      <c r="AQ54" s="228"/>
      <c r="AR54" s="230"/>
      <c r="AS54" s="230"/>
      <c r="AT54" s="230"/>
      <c r="AU54" s="230"/>
      <c r="AV54" s="230"/>
      <c r="AW54" s="230"/>
      <c r="AX54" s="230"/>
      <c r="AY54" s="230"/>
      <c r="AZ54" s="230"/>
      <c r="BA54" s="230"/>
      <c r="BB54" s="230"/>
      <c r="BC54" s="230"/>
      <c r="BD54" s="269"/>
      <c r="BE54" s="270"/>
      <c r="BF54" s="271"/>
    </row>
    <row r="55" spans="1:58" ht="35.1" customHeight="1" x14ac:dyDescent="0.25">
      <c r="A55" s="273"/>
      <c r="B55" s="226"/>
      <c r="C55" s="227"/>
      <c r="D55" s="228"/>
      <c r="E55" s="228"/>
      <c r="F55" s="228"/>
      <c r="G55" s="228"/>
      <c r="H55" s="228"/>
      <c r="I55" s="228"/>
      <c r="J55" s="228"/>
      <c r="K55" s="228"/>
      <c r="L55" s="228"/>
      <c r="M55" s="228"/>
      <c r="N55" s="228"/>
      <c r="O55" s="228"/>
      <c r="P55" s="228"/>
      <c r="Q55" s="228"/>
      <c r="R55" s="228"/>
      <c r="S55" s="228"/>
      <c r="T55" s="228"/>
      <c r="U55" s="228"/>
      <c r="V55" s="228"/>
      <c r="W55" s="229"/>
      <c r="X55" s="229"/>
      <c r="Y55" s="228"/>
      <c r="Z55" s="228"/>
      <c r="AA55" s="228"/>
      <c r="AB55" s="228"/>
      <c r="AC55" s="228"/>
      <c r="AD55" s="228"/>
      <c r="AE55" s="228"/>
      <c r="AF55" s="228"/>
      <c r="AG55" s="228"/>
      <c r="AH55" s="228"/>
      <c r="AI55" s="228"/>
      <c r="AJ55" s="228"/>
      <c r="AK55" s="228"/>
      <c r="AL55" s="228"/>
      <c r="AM55" s="228"/>
      <c r="AN55" s="228"/>
      <c r="AO55" s="228"/>
      <c r="AP55" s="228"/>
      <c r="AQ55" s="228"/>
      <c r="AR55" s="230"/>
      <c r="AS55" s="230"/>
      <c r="AT55" s="230"/>
      <c r="AU55" s="230"/>
      <c r="AV55" s="230"/>
      <c r="AW55" s="230"/>
      <c r="AX55" s="230"/>
      <c r="AY55" s="230"/>
      <c r="AZ55" s="230"/>
      <c r="BA55" s="230"/>
      <c r="BB55" s="230"/>
      <c r="BC55" s="230"/>
      <c r="BD55" s="269"/>
      <c r="BE55" s="270"/>
      <c r="BF55" s="271"/>
    </row>
    <row r="56" spans="1:58" ht="35.1" customHeight="1" x14ac:dyDescent="0.25">
      <c r="A56" s="274"/>
      <c r="B56" s="226"/>
      <c r="C56" s="227"/>
      <c r="D56" s="228"/>
      <c r="E56" s="228"/>
      <c r="F56" s="228"/>
      <c r="G56" s="228"/>
      <c r="H56" s="228"/>
      <c r="I56" s="228"/>
      <c r="J56" s="228"/>
      <c r="K56" s="228"/>
      <c r="L56" s="228"/>
      <c r="M56" s="228"/>
      <c r="N56" s="228"/>
      <c r="O56" s="228"/>
      <c r="P56" s="228"/>
      <c r="Q56" s="228"/>
      <c r="R56" s="228"/>
      <c r="S56" s="228"/>
      <c r="T56" s="228"/>
      <c r="U56" s="228"/>
      <c r="V56" s="228"/>
      <c r="W56" s="229"/>
      <c r="X56" s="229"/>
      <c r="Y56" s="228"/>
      <c r="Z56" s="228"/>
      <c r="AA56" s="228"/>
      <c r="AB56" s="228"/>
      <c r="AC56" s="228"/>
      <c r="AD56" s="228"/>
      <c r="AE56" s="228"/>
      <c r="AF56" s="228"/>
      <c r="AG56" s="228"/>
      <c r="AH56" s="228"/>
      <c r="AI56" s="228"/>
      <c r="AJ56" s="228"/>
      <c r="AK56" s="228"/>
      <c r="AL56" s="228"/>
      <c r="AM56" s="228"/>
      <c r="AN56" s="228"/>
      <c r="AO56" s="228"/>
      <c r="AP56" s="228"/>
      <c r="AQ56" s="228"/>
      <c r="AR56" s="230"/>
      <c r="AS56" s="230"/>
      <c r="AT56" s="230"/>
      <c r="AU56" s="230"/>
      <c r="AV56" s="230"/>
      <c r="AW56" s="230"/>
      <c r="AX56" s="230"/>
      <c r="AY56" s="230"/>
      <c r="AZ56" s="230"/>
      <c r="BA56" s="230"/>
      <c r="BB56" s="230"/>
      <c r="BC56" s="230"/>
      <c r="BD56" s="269"/>
      <c r="BE56" s="270"/>
      <c r="BF56" s="271"/>
    </row>
    <row r="57" spans="1:58" ht="35.1" customHeight="1" x14ac:dyDescent="0.25">
      <c r="A57" s="232"/>
      <c r="B57" s="226"/>
      <c r="C57" s="227"/>
      <c r="D57" s="228"/>
      <c r="E57" s="228"/>
      <c r="F57" s="228"/>
      <c r="G57" s="228"/>
      <c r="H57" s="228"/>
      <c r="I57" s="228"/>
      <c r="J57" s="228"/>
      <c r="K57" s="228"/>
      <c r="L57" s="228"/>
      <c r="M57" s="228"/>
      <c r="N57" s="228"/>
      <c r="O57" s="228"/>
      <c r="P57" s="228"/>
      <c r="Q57" s="228"/>
      <c r="R57" s="228"/>
      <c r="S57" s="228"/>
      <c r="T57" s="228"/>
      <c r="U57" s="228"/>
      <c r="V57" s="228"/>
      <c r="W57" s="229"/>
      <c r="X57" s="229"/>
      <c r="Y57" s="228"/>
      <c r="Z57" s="228"/>
      <c r="AA57" s="228"/>
      <c r="AB57" s="228"/>
      <c r="AC57" s="228"/>
      <c r="AD57" s="228"/>
      <c r="AE57" s="228"/>
      <c r="AF57" s="228"/>
      <c r="AG57" s="228"/>
      <c r="AH57" s="228"/>
      <c r="AI57" s="228"/>
      <c r="AJ57" s="228"/>
      <c r="AK57" s="228"/>
      <c r="AL57" s="228"/>
      <c r="AM57" s="228"/>
      <c r="AN57" s="228"/>
      <c r="AO57" s="228"/>
      <c r="AP57" s="228"/>
      <c r="AQ57" s="228"/>
      <c r="AR57" s="230"/>
      <c r="AS57" s="230"/>
      <c r="AT57" s="230"/>
      <c r="AU57" s="230"/>
      <c r="AV57" s="230"/>
      <c r="AW57" s="230"/>
      <c r="AX57" s="230"/>
      <c r="AY57" s="230"/>
      <c r="AZ57" s="230"/>
      <c r="BA57" s="230"/>
      <c r="BB57" s="230"/>
      <c r="BC57" s="230"/>
      <c r="BD57" s="269"/>
      <c r="BE57" s="270"/>
      <c r="BF57" s="271"/>
    </row>
    <row r="58" spans="1:58" ht="35.1" customHeight="1" x14ac:dyDescent="0.25">
      <c r="A58" s="225"/>
      <c r="B58" s="233"/>
      <c r="C58" s="234"/>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229"/>
      <c r="AJ58" s="229"/>
      <c r="AK58" s="229"/>
      <c r="AL58" s="229"/>
      <c r="AM58" s="229"/>
      <c r="AN58" s="229"/>
      <c r="AO58" s="229"/>
      <c r="AP58" s="229"/>
      <c r="AQ58" s="229"/>
      <c r="AR58" s="230"/>
      <c r="AS58" s="230"/>
      <c r="AT58" s="230"/>
      <c r="AU58" s="230"/>
      <c r="AV58" s="230"/>
      <c r="AW58" s="230"/>
      <c r="AX58" s="230"/>
      <c r="AY58" s="230"/>
      <c r="AZ58" s="230"/>
      <c r="BA58" s="230"/>
      <c r="BB58" s="230"/>
      <c r="BC58" s="230"/>
      <c r="BD58" s="269"/>
      <c r="BE58" s="270"/>
      <c r="BF58" s="271"/>
    </row>
    <row r="59" spans="1:58" ht="35.1" customHeight="1" x14ac:dyDescent="0.25">
      <c r="A59" s="225"/>
      <c r="B59" s="233"/>
      <c r="C59" s="234"/>
      <c r="D59" s="229"/>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29"/>
      <c r="AM59" s="229"/>
      <c r="AN59" s="229"/>
      <c r="AO59" s="229"/>
      <c r="AP59" s="229"/>
      <c r="AQ59" s="229"/>
      <c r="AR59" s="230"/>
      <c r="AS59" s="230"/>
      <c r="AT59" s="230"/>
      <c r="AU59" s="230"/>
      <c r="AV59" s="230"/>
      <c r="AW59" s="230"/>
      <c r="AX59" s="230"/>
      <c r="AY59" s="230"/>
      <c r="AZ59" s="230"/>
      <c r="BA59" s="230"/>
      <c r="BB59" s="230"/>
      <c r="BC59" s="230"/>
      <c r="BD59" s="269"/>
      <c r="BE59" s="270"/>
      <c r="BF59" s="271"/>
    </row>
    <row r="60" spans="1:58" ht="35.1" customHeight="1" x14ac:dyDescent="0.25">
      <c r="A60" s="225"/>
      <c r="B60" s="226"/>
      <c r="C60" s="227"/>
      <c r="D60" s="228"/>
      <c r="E60" s="228"/>
      <c r="F60" s="228"/>
      <c r="G60" s="228"/>
      <c r="H60" s="228"/>
      <c r="I60" s="228"/>
      <c r="J60" s="228"/>
      <c r="K60" s="228"/>
      <c r="L60" s="228"/>
      <c r="M60" s="228"/>
      <c r="N60" s="228"/>
      <c r="O60" s="228"/>
      <c r="P60" s="228"/>
      <c r="Q60" s="228"/>
      <c r="R60" s="228"/>
      <c r="S60" s="228"/>
      <c r="T60" s="228"/>
      <c r="U60" s="228"/>
      <c r="V60" s="228"/>
      <c r="W60" s="229"/>
      <c r="X60" s="229"/>
      <c r="Y60" s="228"/>
      <c r="Z60" s="228"/>
      <c r="AA60" s="228"/>
      <c r="AB60" s="228"/>
      <c r="AC60" s="228"/>
      <c r="AD60" s="228"/>
      <c r="AE60" s="228"/>
      <c r="AF60" s="228"/>
      <c r="AG60" s="228"/>
      <c r="AH60" s="228"/>
      <c r="AI60" s="228"/>
      <c r="AJ60" s="228"/>
      <c r="AK60" s="228"/>
      <c r="AL60" s="228"/>
      <c r="AM60" s="228"/>
      <c r="AN60" s="228"/>
      <c r="AO60" s="228"/>
      <c r="AP60" s="228"/>
      <c r="AQ60" s="228"/>
      <c r="AR60" s="230"/>
      <c r="AS60" s="230"/>
      <c r="AT60" s="230"/>
      <c r="AU60" s="230"/>
      <c r="AV60" s="230"/>
      <c r="AW60" s="230"/>
      <c r="AX60" s="230"/>
      <c r="AY60" s="230"/>
      <c r="AZ60" s="230"/>
      <c r="BA60" s="230"/>
      <c r="BB60" s="230"/>
      <c r="BC60" s="230"/>
      <c r="BD60" s="269"/>
      <c r="BE60" s="270"/>
      <c r="BF60" s="271"/>
    </row>
    <row r="61" spans="1:58" ht="35.1" customHeight="1" x14ac:dyDescent="0.25">
      <c r="A61" s="225"/>
      <c r="B61" s="226"/>
      <c r="C61" s="227"/>
      <c r="D61" s="228"/>
      <c r="E61" s="228"/>
      <c r="F61" s="228"/>
      <c r="G61" s="228"/>
      <c r="H61" s="228"/>
      <c r="I61" s="228"/>
      <c r="J61" s="228"/>
      <c r="K61" s="228"/>
      <c r="L61" s="228"/>
      <c r="M61" s="228"/>
      <c r="N61" s="228"/>
      <c r="O61" s="228"/>
      <c r="P61" s="228"/>
      <c r="Q61" s="228"/>
      <c r="R61" s="228"/>
      <c r="S61" s="228"/>
      <c r="T61" s="228"/>
      <c r="U61" s="228"/>
      <c r="V61" s="228"/>
      <c r="W61" s="229"/>
      <c r="X61" s="229"/>
      <c r="Y61" s="228"/>
      <c r="Z61" s="228"/>
      <c r="AA61" s="228"/>
      <c r="AB61" s="228"/>
      <c r="AC61" s="228"/>
      <c r="AD61" s="228"/>
      <c r="AE61" s="228"/>
      <c r="AF61" s="228"/>
      <c r="AG61" s="228"/>
      <c r="AH61" s="228"/>
      <c r="AI61" s="228"/>
      <c r="AJ61" s="228"/>
      <c r="AK61" s="228"/>
      <c r="AL61" s="228"/>
      <c r="AM61" s="228"/>
      <c r="AN61" s="228"/>
      <c r="AO61" s="228"/>
      <c r="AP61" s="228"/>
      <c r="AQ61" s="228"/>
      <c r="AR61" s="230"/>
      <c r="AS61" s="230"/>
      <c r="AT61" s="230"/>
      <c r="AU61" s="230"/>
      <c r="AV61" s="230"/>
      <c r="AW61" s="230"/>
      <c r="AX61" s="230"/>
      <c r="AY61" s="230"/>
      <c r="AZ61" s="230"/>
      <c r="BA61" s="230"/>
      <c r="BB61" s="230"/>
      <c r="BC61" s="230"/>
      <c r="BD61" s="269"/>
      <c r="BE61" s="270"/>
      <c r="BF61" s="271"/>
    </row>
    <row r="62" spans="1:58" ht="35.1" customHeight="1" x14ac:dyDescent="0.25">
      <c r="A62" s="232"/>
      <c r="B62" s="226"/>
      <c r="C62" s="227"/>
      <c r="D62" s="228"/>
      <c r="E62" s="228"/>
      <c r="F62" s="228"/>
      <c r="G62" s="228"/>
      <c r="H62" s="228"/>
      <c r="I62" s="228"/>
      <c r="J62" s="228"/>
      <c r="K62" s="228"/>
      <c r="L62" s="228"/>
      <c r="M62" s="228"/>
      <c r="N62" s="228"/>
      <c r="O62" s="228"/>
      <c r="P62" s="228"/>
      <c r="Q62" s="228"/>
      <c r="R62" s="228"/>
      <c r="S62" s="228"/>
      <c r="T62" s="228"/>
      <c r="U62" s="228"/>
      <c r="V62" s="228"/>
      <c r="W62" s="229"/>
      <c r="X62" s="229"/>
      <c r="Y62" s="228"/>
      <c r="Z62" s="228"/>
      <c r="AA62" s="228"/>
      <c r="AB62" s="228"/>
      <c r="AC62" s="228"/>
      <c r="AD62" s="228"/>
      <c r="AE62" s="228"/>
      <c r="AF62" s="228"/>
      <c r="AG62" s="228"/>
      <c r="AH62" s="228"/>
      <c r="AI62" s="228"/>
      <c r="AJ62" s="228"/>
      <c r="AK62" s="228"/>
      <c r="AL62" s="228"/>
      <c r="AM62" s="228"/>
      <c r="AN62" s="228"/>
      <c r="AO62" s="228"/>
      <c r="AP62" s="228"/>
      <c r="AQ62" s="228"/>
      <c r="AR62" s="230"/>
      <c r="AS62" s="230"/>
      <c r="AT62" s="230"/>
      <c r="AU62" s="230"/>
      <c r="AV62" s="230"/>
      <c r="AW62" s="230"/>
      <c r="AX62" s="230"/>
      <c r="AY62" s="230"/>
      <c r="AZ62" s="230"/>
      <c r="BA62" s="230"/>
      <c r="BB62" s="230"/>
      <c r="BC62" s="230"/>
      <c r="BD62" s="269"/>
      <c r="BE62" s="270"/>
      <c r="BF62" s="271"/>
    </row>
    <row r="63" spans="1:58" ht="35.1" customHeight="1" x14ac:dyDescent="0.25">
      <c r="A63" s="232"/>
      <c r="B63" s="233"/>
      <c r="C63" s="234"/>
      <c r="D63" s="229"/>
      <c r="E63" s="229"/>
      <c r="F63" s="229"/>
      <c r="G63" s="229"/>
      <c r="H63" s="229"/>
      <c r="I63" s="229"/>
      <c r="J63" s="229"/>
      <c r="K63" s="229"/>
      <c r="L63" s="229"/>
      <c r="M63" s="229"/>
      <c r="N63" s="229"/>
      <c r="O63" s="229"/>
      <c r="P63" s="229"/>
      <c r="Q63" s="229"/>
      <c r="R63" s="229"/>
      <c r="S63" s="229"/>
      <c r="T63" s="229"/>
      <c r="U63" s="229"/>
      <c r="V63" s="229"/>
      <c r="W63" s="229"/>
      <c r="X63" s="229"/>
      <c r="Y63" s="229"/>
      <c r="Z63" s="229"/>
      <c r="AA63" s="229"/>
      <c r="AB63" s="229"/>
      <c r="AC63" s="229"/>
      <c r="AD63" s="229"/>
      <c r="AE63" s="229"/>
      <c r="AF63" s="229"/>
      <c r="AG63" s="229"/>
      <c r="AH63" s="229"/>
      <c r="AI63" s="229"/>
      <c r="AJ63" s="229"/>
      <c r="AK63" s="229"/>
      <c r="AL63" s="229"/>
      <c r="AM63" s="229"/>
      <c r="AN63" s="229"/>
      <c r="AO63" s="229"/>
      <c r="AP63" s="229"/>
      <c r="AQ63" s="229"/>
      <c r="AR63" s="230"/>
      <c r="AS63" s="230"/>
      <c r="AT63" s="230"/>
      <c r="AU63" s="230"/>
      <c r="AV63" s="230"/>
      <c r="AW63" s="230"/>
      <c r="AX63" s="230"/>
      <c r="AY63" s="230"/>
      <c r="AZ63" s="230"/>
      <c r="BA63" s="230"/>
      <c r="BB63" s="230"/>
      <c r="BC63" s="230"/>
      <c r="BD63" s="269"/>
      <c r="BE63" s="270"/>
      <c r="BF63" s="271"/>
    </row>
    <row r="64" spans="1:58" ht="35.1" customHeight="1" x14ac:dyDescent="0.25">
      <c r="A64" s="273"/>
      <c r="B64" s="233"/>
      <c r="C64" s="234"/>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30"/>
      <c r="AS64" s="230"/>
      <c r="AT64" s="230"/>
      <c r="AU64" s="230"/>
      <c r="AV64" s="230"/>
      <c r="AW64" s="230"/>
      <c r="AX64" s="230"/>
      <c r="AY64" s="230"/>
      <c r="AZ64" s="230"/>
      <c r="BA64" s="230"/>
      <c r="BB64" s="230"/>
      <c r="BC64" s="230"/>
      <c r="BD64" s="269"/>
      <c r="BE64" s="270"/>
      <c r="BF64" s="271"/>
    </row>
    <row r="65" spans="1:58" ht="35.1" customHeight="1" x14ac:dyDescent="0.25">
      <c r="A65" s="231"/>
      <c r="B65" s="226"/>
      <c r="C65" s="227"/>
      <c r="D65" s="228"/>
      <c r="E65" s="228"/>
      <c r="F65" s="228"/>
      <c r="G65" s="228"/>
      <c r="H65" s="228"/>
      <c r="I65" s="228"/>
      <c r="J65" s="228"/>
      <c r="K65" s="228"/>
      <c r="L65" s="228"/>
      <c r="M65" s="228"/>
      <c r="N65" s="228"/>
      <c r="O65" s="228"/>
      <c r="P65" s="228"/>
      <c r="Q65" s="228"/>
      <c r="R65" s="228"/>
      <c r="S65" s="228"/>
      <c r="T65" s="228"/>
      <c r="U65" s="228"/>
      <c r="V65" s="228"/>
      <c r="W65" s="229"/>
      <c r="X65" s="229"/>
      <c r="Y65" s="228"/>
      <c r="Z65" s="228"/>
      <c r="AA65" s="228"/>
      <c r="AB65" s="228"/>
      <c r="AC65" s="228"/>
      <c r="AD65" s="228"/>
      <c r="AE65" s="228"/>
      <c r="AF65" s="228"/>
      <c r="AG65" s="228"/>
      <c r="AH65" s="228"/>
      <c r="AI65" s="228"/>
      <c r="AJ65" s="228"/>
      <c r="AK65" s="228"/>
      <c r="AL65" s="228"/>
      <c r="AM65" s="228"/>
      <c r="AN65" s="228"/>
      <c r="AO65" s="228"/>
      <c r="AP65" s="228"/>
      <c r="AQ65" s="228"/>
      <c r="AR65" s="230"/>
      <c r="AS65" s="230"/>
      <c r="AT65" s="230"/>
      <c r="AU65" s="230"/>
      <c r="AV65" s="230"/>
      <c r="AW65" s="230"/>
      <c r="AX65" s="230"/>
      <c r="AY65" s="230"/>
      <c r="AZ65" s="230"/>
      <c r="BA65" s="230"/>
      <c r="BB65" s="230"/>
      <c r="BC65" s="230"/>
      <c r="BD65" s="269"/>
      <c r="BE65" s="270"/>
      <c r="BF65" s="271"/>
    </row>
    <row r="66" spans="1:58" ht="35.1" customHeight="1" x14ac:dyDescent="0.25">
      <c r="A66" s="225"/>
      <c r="B66" s="226"/>
      <c r="C66" s="227"/>
      <c r="D66" s="228"/>
      <c r="E66" s="228"/>
      <c r="F66" s="228"/>
      <c r="G66" s="228"/>
      <c r="H66" s="228"/>
      <c r="I66" s="228"/>
      <c r="J66" s="228"/>
      <c r="K66" s="228"/>
      <c r="L66" s="228"/>
      <c r="M66" s="228"/>
      <c r="N66" s="228"/>
      <c r="O66" s="228"/>
      <c r="P66" s="228"/>
      <c r="Q66" s="228"/>
      <c r="R66" s="228"/>
      <c r="S66" s="228"/>
      <c r="T66" s="228"/>
      <c r="U66" s="228"/>
      <c r="V66" s="228"/>
      <c r="W66" s="229"/>
      <c r="X66" s="229"/>
      <c r="Y66" s="228"/>
      <c r="Z66" s="228"/>
      <c r="AA66" s="228"/>
      <c r="AB66" s="228"/>
      <c r="AC66" s="228"/>
      <c r="AD66" s="228"/>
      <c r="AE66" s="228"/>
      <c r="AF66" s="228"/>
      <c r="AG66" s="228"/>
      <c r="AH66" s="228"/>
      <c r="AI66" s="228"/>
      <c r="AJ66" s="228"/>
      <c r="AK66" s="228"/>
      <c r="AL66" s="228"/>
      <c r="AM66" s="228"/>
      <c r="AN66" s="228"/>
      <c r="AO66" s="228"/>
      <c r="AP66" s="228"/>
      <c r="AQ66" s="228"/>
      <c r="AR66" s="230"/>
      <c r="AS66" s="230"/>
      <c r="AT66" s="230"/>
      <c r="AU66" s="230"/>
      <c r="AV66" s="230"/>
      <c r="AW66" s="230"/>
      <c r="AX66" s="230"/>
      <c r="AY66" s="230"/>
      <c r="AZ66" s="230"/>
      <c r="BA66" s="230"/>
      <c r="BB66" s="230"/>
      <c r="BC66" s="230"/>
      <c r="BD66" s="269"/>
      <c r="BE66" s="270"/>
      <c r="BF66" s="271"/>
    </row>
    <row r="67" spans="1:58" ht="35.1" customHeight="1" x14ac:dyDescent="0.25">
      <c r="A67" s="232"/>
      <c r="B67" s="233"/>
      <c r="C67" s="234"/>
      <c r="D67" s="229"/>
      <c r="E67" s="229"/>
      <c r="F67" s="229"/>
      <c r="G67" s="229"/>
      <c r="H67" s="229"/>
      <c r="I67" s="229"/>
      <c r="J67" s="229"/>
      <c r="K67" s="229"/>
      <c r="L67" s="229"/>
      <c r="M67" s="229"/>
      <c r="N67" s="229"/>
      <c r="O67" s="229"/>
      <c r="P67" s="229"/>
      <c r="Q67" s="229"/>
      <c r="R67" s="229"/>
      <c r="S67" s="229"/>
      <c r="T67" s="229"/>
      <c r="U67" s="229"/>
      <c r="V67" s="229"/>
      <c r="W67" s="229"/>
      <c r="X67" s="229"/>
      <c r="Y67" s="229"/>
      <c r="Z67" s="229"/>
      <c r="AA67" s="229"/>
      <c r="AB67" s="229"/>
      <c r="AC67" s="229"/>
      <c r="AD67" s="229"/>
      <c r="AE67" s="229"/>
      <c r="AF67" s="229"/>
      <c r="AG67" s="229"/>
      <c r="AH67" s="229"/>
      <c r="AI67" s="229"/>
      <c r="AJ67" s="229"/>
      <c r="AK67" s="229"/>
      <c r="AL67" s="229"/>
      <c r="AM67" s="229"/>
      <c r="AN67" s="229"/>
      <c r="AO67" s="229"/>
      <c r="AP67" s="229"/>
      <c r="AQ67" s="229"/>
      <c r="AR67" s="230"/>
      <c r="AS67" s="230"/>
      <c r="AT67" s="230"/>
      <c r="AU67" s="230"/>
      <c r="AV67" s="230"/>
      <c r="AW67" s="230"/>
      <c r="AX67" s="230"/>
      <c r="AY67" s="230"/>
      <c r="AZ67" s="230"/>
      <c r="BA67" s="230"/>
      <c r="BB67" s="230"/>
      <c r="BC67" s="230"/>
      <c r="BD67" s="269"/>
      <c r="BE67" s="270"/>
      <c r="BF67" s="271"/>
    </row>
    <row r="68" spans="1:58" ht="35.1" customHeight="1" x14ac:dyDescent="0.25">
      <c r="A68" s="232"/>
      <c r="B68" s="233"/>
      <c r="C68" s="234"/>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229"/>
      <c r="AH68" s="229"/>
      <c r="AI68" s="229"/>
      <c r="AJ68" s="229"/>
      <c r="AK68" s="229"/>
      <c r="AL68" s="229"/>
      <c r="AM68" s="229"/>
      <c r="AN68" s="229"/>
      <c r="AO68" s="229"/>
      <c r="AP68" s="229"/>
      <c r="AQ68" s="229"/>
      <c r="AR68" s="230"/>
      <c r="AS68" s="230"/>
      <c r="AT68" s="230"/>
      <c r="AU68" s="230"/>
      <c r="AV68" s="230"/>
      <c r="AW68" s="230"/>
      <c r="AX68" s="230"/>
      <c r="AY68" s="230"/>
      <c r="AZ68" s="230"/>
      <c r="BA68" s="230"/>
      <c r="BB68" s="230"/>
      <c r="BC68" s="230"/>
      <c r="BD68" s="269"/>
      <c r="BE68" s="270"/>
      <c r="BF68" s="271"/>
    </row>
    <row r="69" spans="1:58" ht="15.75" x14ac:dyDescent="0.2">
      <c r="A69" s="273"/>
      <c r="AS69" s="271"/>
      <c r="BD69" s="100"/>
      <c r="BE69" s="100"/>
    </row>
    <row r="70" spans="1:58" ht="15.75" x14ac:dyDescent="0.2">
      <c r="A70" s="231"/>
      <c r="BD70" s="100"/>
      <c r="BE70" s="100"/>
    </row>
    <row r="71" spans="1:58" ht="15.75" x14ac:dyDescent="0.2">
      <c r="A71" s="232"/>
      <c r="BD71" s="100"/>
      <c r="BE71" s="100"/>
    </row>
    <row r="72" spans="1:58" ht="15.75" x14ac:dyDescent="0.2">
      <c r="A72" s="232"/>
      <c r="BD72" s="100"/>
      <c r="BE72" s="100"/>
    </row>
    <row r="73" spans="1:58" x14ac:dyDescent="0.2">
      <c r="BD73" s="100"/>
      <c r="BE73" s="100"/>
    </row>
    <row r="74" spans="1:58" ht="24" customHeight="1" x14ac:dyDescent="0.2">
      <c r="BD74" s="100"/>
      <c r="BE74" s="100"/>
    </row>
    <row r="75" spans="1:58" ht="20.45" customHeight="1" x14ac:dyDescent="0.2">
      <c r="BD75" s="100"/>
      <c r="BE75" s="100"/>
    </row>
    <row r="76" spans="1:58" ht="22.9" customHeight="1" x14ac:dyDescent="0.2">
      <c r="BD76" s="100"/>
      <c r="BE76" s="100"/>
    </row>
    <row r="77" spans="1:58" x14ac:dyDescent="0.2">
      <c r="BD77" s="100"/>
      <c r="BE77" s="100"/>
    </row>
    <row r="78" spans="1:58" x14ac:dyDescent="0.2">
      <c r="BD78" s="100"/>
      <c r="BE78" s="100"/>
    </row>
    <row r="79" spans="1:58" x14ac:dyDescent="0.2">
      <c r="BD79" s="100"/>
      <c r="BE79" s="100"/>
    </row>
    <row r="80" spans="1:58" ht="19.899999999999999" customHeight="1" x14ac:dyDescent="0.2">
      <c r="BD80" s="100"/>
      <c r="BE80" s="100"/>
    </row>
  </sheetData>
  <mergeCells count="30">
    <mergeCell ref="J36:O36"/>
    <mergeCell ref="V36:Z36"/>
    <mergeCell ref="AU3:AU7"/>
    <mergeCell ref="AV3:AX5"/>
    <mergeCell ref="AY3:AY7"/>
    <mergeCell ref="Q3:T5"/>
    <mergeCell ref="U3:U7"/>
    <mergeCell ref="V3:X5"/>
    <mergeCell ref="Y3:Y7"/>
    <mergeCell ref="Z3:AB5"/>
    <mergeCell ref="AC3:AC7"/>
    <mergeCell ref="BD3:BD7"/>
    <mergeCell ref="BE3:BE7"/>
    <mergeCell ref="AD3:AG5"/>
    <mergeCell ref="AH3:AH7"/>
    <mergeCell ref="AI3:AK5"/>
    <mergeCell ref="AL3:AL7"/>
    <mergeCell ref="AM3:AP5"/>
    <mergeCell ref="AQ3:AT5"/>
    <mergeCell ref="A1:BA1"/>
    <mergeCell ref="Q2:AE2"/>
    <mergeCell ref="A3:A7"/>
    <mergeCell ref="B3:B7"/>
    <mergeCell ref="C3:C7"/>
    <mergeCell ref="D3:G5"/>
    <mergeCell ref="H3:H7"/>
    <mergeCell ref="I3:K5"/>
    <mergeCell ref="L3:L7"/>
    <mergeCell ref="M3:P5"/>
    <mergeCell ref="AZ3:BC5"/>
  </mergeCells>
  <pageMargins left="0.31496062992125984" right="0.19685039370078741" top="0.27559055118110237" bottom="0.51181102362204722" header="0.11811023622047245" footer="0.31496062992125984"/>
  <pageSetup paperSize="9" scale="66"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5"/>
  <sheetViews>
    <sheetView zoomScale="78" zoomScaleNormal="78" workbookViewId="0">
      <selection activeCell="AJ12" sqref="AJ12"/>
    </sheetView>
  </sheetViews>
  <sheetFormatPr defaultRowHeight="12.75" x14ac:dyDescent="0.2"/>
  <cols>
    <col min="1" max="1" width="18.28515625" customWidth="1"/>
    <col min="2" max="2" width="5.42578125" customWidth="1"/>
    <col min="3" max="3" width="5.140625" customWidth="1"/>
    <col min="4" max="40" width="3.7109375" customWidth="1"/>
    <col min="41" max="41" width="3.5703125" customWidth="1"/>
    <col min="42" max="43" width="3.28515625" customWidth="1"/>
    <col min="44" max="44" width="3.5703125" customWidth="1"/>
    <col min="45" max="45" width="3.7109375" customWidth="1"/>
    <col min="46" max="46" width="3.140625" customWidth="1"/>
    <col min="47" max="47" width="3.28515625" customWidth="1"/>
    <col min="48" max="48" width="2.85546875" customWidth="1"/>
    <col min="49" max="49" width="3.140625" customWidth="1"/>
    <col min="50" max="50" width="2.7109375" customWidth="1"/>
    <col min="51" max="51" width="3" customWidth="1"/>
    <col min="52" max="52" width="2.28515625" customWidth="1"/>
    <col min="53" max="53" width="2.7109375" customWidth="1"/>
    <col min="54" max="54" width="3.28515625" customWidth="1"/>
    <col min="55" max="55" width="3.5703125" customWidth="1"/>
    <col min="56" max="56" width="4.28515625" customWidth="1"/>
    <col min="57" max="57" width="4.42578125" customWidth="1"/>
  </cols>
  <sheetData>
    <row r="1" spans="1:57" ht="25.5" customHeight="1" x14ac:dyDescent="0.2">
      <c r="A1" s="626" t="s">
        <v>233</v>
      </c>
      <c r="B1" s="626"/>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row>
    <row r="2" spans="1:57" ht="25.5" customHeight="1" thickBot="1" x14ac:dyDescent="0.3">
      <c r="Q2" s="627" t="s">
        <v>457</v>
      </c>
      <c r="R2" s="627"/>
      <c r="S2" s="627"/>
      <c r="T2" s="627"/>
      <c r="U2" s="627"/>
      <c r="V2" s="627"/>
      <c r="W2" s="627"/>
      <c r="X2" s="627"/>
      <c r="Y2" s="627"/>
      <c r="Z2" s="627"/>
      <c r="AA2" s="627"/>
      <c r="AB2" s="627"/>
      <c r="AC2" s="627"/>
      <c r="AD2" s="627"/>
      <c r="AE2" s="627"/>
    </row>
    <row r="3" spans="1:57" ht="25.5" customHeight="1" thickBot="1" x14ac:dyDescent="0.25">
      <c r="A3" s="628" t="s">
        <v>135</v>
      </c>
      <c r="B3" s="631" t="s">
        <v>147</v>
      </c>
      <c r="C3" s="631" t="s">
        <v>136</v>
      </c>
      <c r="D3" s="634" t="s">
        <v>3</v>
      </c>
      <c r="E3" s="635"/>
      <c r="F3" s="635"/>
      <c r="G3" s="636"/>
      <c r="H3" s="643" t="s">
        <v>4</v>
      </c>
      <c r="I3" s="634" t="s">
        <v>5</v>
      </c>
      <c r="J3" s="635"/>
      <c r="K3" s="636"/>
      <c r="L3" s="643" t="s">
        <v>6</v>
      </c>
      <c r="M3" s="634" t="s">
        <v>7</v>
      </c>
      <c r="N3" s="635"/>
      <c r="O3" s="635"/>
      <c r="P3" s="636"/>
      <c r="Q3" s="634" t="s">
        <v>8</v>
      </c>
      <c r="R3" s="635"/>
      <c r="S3" s="635"/>
      <c r="T3" s="636"/>
      <c r="U3" s="652" t="s">
        <v>23</v>
      </c>
      <c r="V3" s="655" t="s">
        <v>10</v>
      </c>
      <c r="W3" s="656"/>
      <c r="X3" s="657"/>
      <c r="Y3" s="636" t="s">
        <v>9</v>
      </c>
      <c r="Z3" s="635" t="s">
        <v>12</v>
      </c>
      <c r="AA3" s="635"/>
      <c r="AB3" s="636"/>
      <c r="AC3" s="643" t="s">
        <v>11</v>
      </c>
      <c r="AD3" s="634" t="s">
        <v>14</v>
      </c>
      <c r="AE3" s="635"/>
      <c r="AF3" s="635"/>
      <c r="AG3" s="636"/>
      <c r="AH3" s="643" t="s">
        <v>13</v>
      </c>
      <c r="AI3" s="635" t="s">
        <v>17</v>
      </c>
      <c r="AJ3" s="635"/>
      <c r="AK3" s="636"/>
      <c r="AL3" s="643" t="s">
        <v>15</v>
      </c>
      <c r="AM3" s="634" t="s">
        <v>18</v>
      </c>
      <c r="AN3" s="635"/>
      <c r="AO3" s="635"/>
      <c r="AP3" s="636"/>
      <c r="AQ3" s="634" t="s">
        <v>19</v>
      </c>
      <c r="AR3" s="635"/>
      <c r="AS3" s="635"/>
      <c r="AT3" s="636"/>
      <c r="AU3" s="643" t="s">
        <v>16</v>
      </c>
      <c r="AV3" s="634" t="s">
        <v>20</v>
      </c>
      <c r="AW3" s="635"/>
      <c r="AX3" s="636"/>
      <c r="AY3" s="643" t="s">
        <v>22</v>
      </c>
      <c r="AZ3" s="646" t="s">
        <v>21</v>
      </c>
      <c r="BA3" s="646"/>
      <c r="BB3" s="646"/>
      <c r="BC3" s="647"/>
      <c r="BD3" s="648" t="s">
        <v>137</v>
      </c>
      <c r="BE3" s="649"/>
    </row>
    <row r="4" spans="1:57" ht="25.5" customHeight="1" thickBot="1" x14ac:dyDescent="0.25">
      <c r="A4" s="629"/>
      <c r="B4" s="632"/>
      <c r="C4" s="632"/>
      <c r="D4" s="637"/>
      <c r="E4" s="638"/>
      <c r="F4" s="638"/>
      <c r="G4" s="639"/>
      <c r="H4" s="644"/>
      <c r="I4" s="637"/>
      <c r="J4" s="638"/>
      <c r="K4" s="639"/>
      <c r="L4" s="644"/>
      <c r="M4" s="637"/>
      <c r="N4" s="638"/>
      <c r="O4" s="638"/>
      <c r="P4" s="639"/>
      <c r="Q4" s="637"/>
      <c r="R4" s="638"/>
      <c r="S4" s="638"/>
      <c r="T4" s="639"/>
      <c r="U4" s="653"/>
      <c r="V4" s="658"/>
      <c r="W4" s="659"/>
      <c r="X4" s="660"/>
      <c r="Y4" s="639"/>
      <c r="Z4" s="638"/>
      <c r="AA4" s="638"/>
      <c r="AB4" s="639"/>
      <c r="AC4" s="644"/>
      <c r="AD4" s="637"/>
      <c r="AE4" s="638"/>
      <c r="AF4" s="638"/>
      <c r="AG4" s="639"/>
      <c r="AH4" s="644"/>
      <c r="AI4" s="638"/>
      <c r="AJ4" s="638"/>
      <c r="AK4" s="639"/>
      <c r="AL4" s="644"/>
      <c r="AM4" s="637"/>
      <c r="AN4" s="638"/>
      <c r="AO4" s="638"/>
      <c r="AP4" s="639"/>
      <c r="AQ4" s="637"/>
      <c r="AR4" s="638"/>
      <c r="AS4" s="638"/>
      <c r="AT4" s="639"/>
      <c r="AU4" s="644"/>
      <c r="AV4" s="637"/>
      <c r="AW4" s="638"/>
      <c r="AX4" s="639"/>
      <c r="AY4" s="644"/>
      <c r="AZ4" s="646"/>
      <c r="BA4" s="646"/>
      <c r="BB4" s="646"/>
      <c r="BC4" s="647"/>
      <c r="BD4" s="648"/>
      <c r="BE4" s="649"/>
    </row>
    <row r="5" spans="1:57" ht="25.5" customHeight="1" thickBot="1" x14ac:dyDescent="0.25">
      <c r="A5" s="629"/>
      <c r="B5" s="632"/>
      <c r="C5" s="632"/>
      <c r="D5" s="640"/>
      <c r="E5" s="641"/>
      <c r="F5" s="641"/>
      <c r="G5" s="642"/>
      <c r="H5" s="644"/>
      <c r="I5" s="640"/>
      <c r="J5" s="641"/>
      <c r="K5" s="642"/>
      <c r="L5" s="644"/>
      <c r="M5" s="640"/>
      <c r="N5" s="641"/>
      <c r="O5" s="641"/>
      <c r="P5" s="642"/>
      <c r="Q5" s="640"/>
      <c r="R5" s="641"/>
      <c r="S5" s="641"/>
      <c r="T5" s="642"/>
      <c r="U5" s="653"/>
      <c r="V5" s="661"/>
      <c r="W5" s="659"/>
      <c r="X5" s="660"/>
      <c r="Y5" s="639"/>
      <c r="Z5" s="641"/>
      <c r="AA5" s="641"/>
      <c r="AB5" s="642"/>
      <c r="AC5" s="644"/>
      <c r="AD5" s="640"/>
      <c r="AE5" s="641"/>
      <c r="AF5" s="641"/>
      <c r="AG5" s="642"/>
      <c r="AH5" s="644"/>
      <c r="AI5" s="641"/>
      <c r="AJ5" s="641"/>
      <c r="AK5" s="642"/>
      <c r="AL5" s="644"/>
      <c r="AM5" s="640"/>
      <c r="AN5" s="641"/>
      <c r="AO5" s="641"/>
      <c r="AP5" s="642"/>
      <c r="AQ5" s="640"/>
      <c r="AR5" s="641"/>
      <c r="AS5" s="641"/>
      <c r="AT5" s="642"/>
      <c r="AU5" s="644"/>
      <c r="AV5" s="640"/>
      <c r="AW5" s="641"/>
      <c r="AX5" s="642"/>
      <c r="AY5" s="644"/>
      <c r="AZ5" s="646"/>
      <c r="BA5" s="646"/>
      <c r="BB5" s="646"/>
      <c r="BC5" s="647"/>
      <c r="BD5" s="648"/>
      <c r="BE5" s="649"/>
    </row>
    <row r="6" spans="1:57" ht="25.5" customHeight="1" thickBot="1" x14ac:dyDescent="0.25">
      <c r="A6" s="629"/>
      <c r="B6" s="632"/>
      <c r="C6" s="632"/>
      <c r="D6" s="244">
        <v>1</v>
      </c>
      <c r="E6" s="245">
        <v>8</v>
      </c>
      <c r="F6" s="245">
        <v>15</v>
      </c>
      <c r="G6" s="246">
        <v>22</v>
      </c>
      <c r="H6" s="644"/>
      <c r="I6" s="244">
        <v>6</v>
      </c>
      <c r="J6" s="245">
        <v>13</v>
      </c>
      <c r="K6" s="246">
        <v>20</v>
      </c>
      <c r="L6" s="644"/>
      <c r="M6" s="244">
        <v>3</v>
      </c>
      <c r="N6" s="245">
        <v>10</v>
      </c>
      <c r="O6" s="245">
        <v>17</v>
      </c>
      <c r="P6" s="246">
        <v>24</v>
      </c>
      <c r="Q6" s="247">
        <v>1</v>
      </c>
      <c r="R6" s="245">
        <v>8</v>
      </c>
      <c r="S6" s="245">
        <v>15</v>
      </c>
      <c r="T6" s="246">
        <v>22</v>
      </c>
      <c r="U6" s="653"/>
      <c r="V6" s="484">
        <v>5</v>
      </c>
      <c r="W6" s="248">
        <v>12</v>
      </c>
      <c r="X6" s="249">
        <v>19</v>
      </c>
      <c r="Y6" s="639"/>
      <c r="Z6" s="244">
        <v>2</v>
      </c>
      <c r="AA6" s="245">
        <v>9</v>
      </c>
      <c r="AB6" s="246">
        <v>16</v>
      </c>
      <c r="AC6" s="644"/>
      <c r="AD6" s="244">
        <v>2</v>
      </c>
      <c r="AE6" s="245">
        <v>9</v>
      </c>
      <c r="AF6" s="245">
        <v>16</v>
      </c>
      <c r="AG6" s="246">
        <v>23</v>
      </c>
      <c r="AH6" s="644"/>
      <c r="AI6" s="244">
        <v>6</v>
      </c>
      <c r="AJ6" s="245">
        <v>13</v>
      </c>
      <c r="AK6" s="246">
        <v>20</v>
      </c>
      <c r="AL6" s="644"/>
      <c r="AM6" s="244">
        <v>4</v>
      </c>
      <c r="AN6" s="245">
        <v>11</v>
      </c>
      <c r="AO6" s="245">
        <v>18</v>
      </c>
      <c r="AP6" s="246">
        <v>25</v>
      </c>
      <c r="AQ6" s="247">
        <v>1</v>
      </c>
      <c r="AR6" s="245">
        <v>8</v>
      </c>
      <c r="AS6" s="250">
        <v>15</v>
      </c>
      <c r="AT6" s="251">
        <v>22</v>
      </c>
      <c r="AU6" s="644"/>
      <c r="AV6" s="244">
        <v>6</v>
      </c>
      <c r="AW6" s="245">
        <v>13</v>
      </c>
      <c r="AX6" s="246">
        <v>20</v>
      </c>
      <c r="AY6" s="644"/>
      <c r="AZ6" s="482">
        <v>3</v>
      </c>
      <c r="BA6" s="482">
        <v>10</v>
      </c>
      <c r="BB6" s="482">
        <v>17</v>
      </c>
      <c r="BC6" s="483">
        <v>24</v>
      </c>
      <c r="BD6" s="648"/>
      <c r="BE6" s="649"/>
    </row>
    <row r="7" spans="1:57" ht="25.5" customHeight="1" thickBot="1" x14ac:dyDescent="0.25">
      <c r="A7" s="630"/>
      <c r="B7" s="633"/>
      <c r="C7" s="633"/>
      <c r="D7" s="252">
        <v>7</v>
      </c>
      <c r="E7" s="253">
        <v>14</v>
      </c>
      <c r="F7" s="253">
        <v>21</v>
      </c>
      <c r="G7" s="254">
        <v>28</v>
      </c>
      <c r="H7" s="645"/>
      <c r="I7" s="255">
        <v>12</v>
      </c>
      <c r="J7" s="253">
        <v>19</v>
      </c>
      <c r="K7" s="254">
        <v>26</v>
      </c>
      <c r="L7" s="645"/>
      <c r="M7" s="255">
        <v>9</v>
      </c>
      <c r="N7" s="253">
        <v>16</v>
      </c>
      <c r="O7" s="253">
        <v>23</v>
      </c>
      <c r="P7" s="254">
        <v>30</v>
      </c>
      <c r="Q7" s="255">
        <v>7</v>
      </c>
      <c r="R7" s="253">
        <v>14</v>
      </c>
      <c r="S7" s="253">
        <v>21</v>
      </c>
      <c r="T7" s="254">
        <v>28</v>
      </c>
      <c r="U7" s="654"/>
      <c r="V7" s="256">
        <v>11</v>
      </c>
      <c r="W7" s="257">
        <v>18</v>
      </c>
      <c r="X7" s="258">
        <v>25</v>
      </c>
      <c r="Y7" s="642"/>
      <c r="Z7" s="255">
        <v>8</v>
      </c>
      <c r="AA7" s="253">
        <v>15</v>
      </c>
      <c r="AB7" s="254">
        <v>22</v>
      </c>
      <c r="AC7" s="645"/>
      <c r="AD7" s="255">
        <v>8</v>
      </c>
      <c r="AE7" s="253">
        <v>15</v>
      </c>
      <c r="AF7" s="253">
        <v>22</v>
      </c>
      <c r="AG7" s="254">
        <v>29</v>
      </c>
      <c r="AH7" s="645"/>
      <c r="AI7" s="255">
        <v>12</v>
      </c>
      <c r="AJ7" s="253">
        <v>19</v>
      </c>
      <c r="AK7" s="254">
        <v>26</v>
      </c>
      <c r="AL7" s="645"/>
      <c r="AM7" s="255">
        <v>10</v>
      </c>
      <c r="AN7" s="253">
        <v>17</v>
      </c>
      <c r="AO7" s="253">
        <v>24</v>
      </c>
      <c r="AP7" s="254">
        <v>31</v>
      </c>
      <c r="AQ7" s="255">
        <v>7</v>
      </c>
      <c r="AR7" s="253">
        <v>14</v>
      </c>
      <c r="AS7" s="259">
        <v>21</v>
      </c>
      <c r="AT7" s="260">
        <v>28</v>
      </c>
      <c r="AU7" s="645"/>
      <c r="AV7" s="255">
        <v>12</v>
      </c>
      <c r="AW7" s="253">
        <v>19</v>
      </c>
      <c r="AX7" s="254">
        <v>26</v>
      </c>
      <c r="AY7" s="645"/>
      <c r="AZ7" s="482">
        <v>9</v>
      </c>
      <c r="BA7" s="482">
        <v>16</v>
      </c>
      <c r="BB7" s="482">
        <v>23</v>
      </c>
      <c r="BC7" s="483">
        <v>31</v>
      </c>
      <c r="BD7" s="648"/>
      <c r="BE7" s="649"/>
    </row>
    <row r="8" spans="1:57" ht="25.5" customHeight="1" thickBot="1" x14ac:dyDescent="0.3">
      <c r="A8" s="235" t="s">
        <v>138</v>
      </c>
      <c r="B8" s="242"/>
      <c r="C8" s="243">
        <f t="shared" ref="C8:Q8" si="0">SUM(C10:C31)</f>
        <v>476</v>
      </c>
      <c r="D8" s="182">
        <f t="shared" si="0"/>
        <v>32</v>
      </c>
      <c r="E8" s="182">
        <f t="shared" si="0"/>
        <v>32</v>
      </c>
      <c r="F8" s="182">
        <f t="shared" si="0"/>
        <v>32</v>
      </c>
      <c r="G8" s="182">
        <f t="shared" si="0"/>
        <v>32</v>
      </c>
      <c r="H8" s="182">
        <f t="shared" si="0"/>
        <v>32</v>
      </c>
      <c r="I8" s="182">
        <f t="shared" si="0"/>
        <v>32</v>
      </c>
      <c r="J8" s="182">
        <f t="shared" si="0"/>
        <v>32</v>
      </c>
      <c r="K8" s="182">
        <f t="shared" si="0"/>
        <v>31</v>
      </c>
      <c r="L8" s="182">
        <f t="shared" si="0"/>
        <v>31</v>
      </c>
      <c r="M8" s="182">
        <f t="shared" si="0"/>
        <v>31</v>
      </c>
      <c r="N8" s="182">
        <f t="shared" si="0"/>
        <v>31</v>
      </c>
      <c r="O8" s="182">
        <f t="shared" si="0"/>
        <v>31</v>
      </c>
      <c r="P8" s="182">
        <f t="shared" si="0"/>
        <v>31</v>
      </c>
      <c r="Q8" s="182">
        <f t="shared" si="0"/>
        <v>31</v>
      </c>
      <c r="R8" s="182">
        <v>36</v>
      </c>
      <c r="S8" s="182">
        <v>36</v>
      </c>
      <c r="T8" s="182">
        <v>36</v>
      </c>
      <c r="U8" s="182">
        <f t="shared" ref="U8:AR8" si="1">SUM(U10:U31)</f>
        <v>0</v>
      </c>
      <c r="V8" s="182">
        <f t="shared" si="1"/>
        <v>0</v>
      </c>
      <c r="W8" s="182">
        <f t="shared" si="1"/>
        <v>36</v>
      </c>
      <c r="X8" s="182">
        <f t="shared" si="1"/>
        <v>36</v>
      </c>
      <c r="Y8" s="182">
        <f t="shared" si="1"/>
        <v>36</v>
      </c>
      <c r="Z8" s="182">
        <f t="shared" si="1"/>
        <v>36</v>
      </c>
      <c r="AA8" s="182">
        <f t="shared" si="1"/>
        <v>36</v>
      </c>
      <c r="AB8" s="182">
        <f t="shared" si="1"/>
        <v>36</v>
      </c>
      <c r="AC8" s="182">
        <f t="shared" si="1"/>
        <v>36</v>
      </c>
      <c r="AD8" s="182">
        <f t="shared" si="1"/>
        <v>36</v>
      </c>
      <c r="AE8" s="182">
        <f t="shared" si="1"/>
        <v>36</v>
      </c>
      <c r="AF8" s="182">
        <f t="shared" si="1"/>
        <v>36</v>
      </c>
      <c r="AG8" s="182">
        <f t="shared" si="1"/>
        <v>36</v>
      </c>
      <c r="AH8" s="182">
        <f t="shared" si="1"/>
        <v>36</v>
      </c>
      <c r="AI8" s="182">
        <f t="shared" si="1"/>
        <v>36</v>
      </c>
      <c r="AJ8" s="182">
        <f t="shared" si="1"/>
        <v>36</v>
      </c>
      <c r="AK8" s="182">
        <f t="shared" si="1"/>
        <v>36</v>
      </c>
      <c r="AL8" s="182">
        <f t="shared" si="1"/>
        <v>36</v>
      </c>
      <c r="AM8" s="182">
        <f t="shared" si="1"/>
        <v>36</v>
      </c>
      <c r="AN8" s="182">
        <f t="shared" si="1"/>
        <v>36</v>
      </c>
      <c r="AO8" s="182">
        <f t="shared" si="1"/>
        <v>36</v>
      </c>
      <c r="AP8" s="182">
        <f t="shared" si="1"/>
        <v>36</v>
      </c>
      <c r="AQ8" s="182">
        <f t="shared" si="1"/>
        <v>0</v>
      </c>
      <c r="AR8" s="182">
        <f t="shared" si="1"/>
        <v>0</v>
      </c>
      <c r="AS8" s="184"/>
      <c r="AT8" s="184"/>
      <c r="AU8" s="184"/>
      <c r="AV8" s="184"/>
      <c r="AW8" s="184"/>
      <c r="AX8" s="184"/>
      <c r="AY8" s="184"/>
      <c r="AZ8" s="184"/>
      <c r="BA8" s="184"/>
      <c r="BB8" s="184"/>
      <c r="BC8" s="519"/>
      <c r="BD8" s="192">
        <f>SUM(BD9:BD73)-BD54</f>
        <v>720</v>
      </c>
      <c r="BE8" s="193"/>
    </row>
    <row r="9" spans="1:57" ht="45" customHeight="1" thickBot="1" x14ac:dyDescent="0.3">
      <c r="A9" s="236" t="s">
        <v>425</v>
      </c>
      <c r="B9" s="242"/>
      <c r="C9" s="243"/>
      <c r="D9" s="182"/>
      <c r="E9" s="238"/>
      <c r="F9" s="238"/>
      <c r="G9" s="238"/>
      <c r="H9" s="238"/>
      <c r="I9" s="238"/>
      <c r="J9" s="238"/>
      <c r="K9" s="238"/>
      <c r="L9" s="238"/>
      <c r="M9" s="238"/>
      <c r="N9" s="238"/>
      <c r="O9" s="238"/>
      <c r="P9" s="238"/>
      <c r="Q9" s="238"/>
      <c r="R9" s="493"/>
      <c r="S9" s="493"/>
      <c r="T9" s="563"/>
      <c r="U9" s="186"/>
      <c r="V9" s="188"/>
      <c r="W9" s="184"/>
      <c r="X9" s="184"/>
      <c r="Y9" s="182"/>
      <c r="Z9" s="238"/>
      <c r="AA9" s="184"/>
      <c r="AB9" s="184"/>
      <c r="AC9" s="184"/>
      <c r="AD9" s="184"/>
      <c r="AE9" s="184"/>
      <c r="AF9" s="184"/>
      <c r="AG9" s="184"/>
      <c r="AH9" s="184"/>
      <c r="AI9" s="184"/>
      <c r="AJ9" s="184"/>
      <c r="AK9" s="238"/>
      <c r="AL9" s="238"/>
      <c r="AM9" s="238"/>
      <c r="AN9" s="238"/>
      <c r="AO9" s="238"/>
      <c r="AP9" s="238"/>
      <c r="AQ9" s="493"/>
      <c r="AR9" s="493"/>
      <c r="AS9" s="493"/>
      <c r="AT9" s="493"/>
      <c r="AU9" s="189"/>
      <c r="AV9" s="186"/>
      <c r="AW9" s="186"/>
      <c r="AX9" s="186"/>
      <c r="AY9" s="186"/>
      <c r="AZ9" s="186"/>
      <c r="BA9" s="186"/>
      <c r="BB9" s="186"/>
      <c r="BC9" s="188"/>
      <c r="BD9" s="192"/>
      <c r="BE9" s="193"/>
    </row>
    <row r="10" spans="1:57" ht="35.1" customHeight="1" thickBot="1" x14ac:dyDescent="0.3">
      <c r="A10" s="490" t="s">
        <v>55</v>
      </c>
      <c r="B10" s="242">
        <f>SUM(C10,BD10)</f>
        <v>48</v>
      </c>
      <c r="C10" s="243">
        <f>SUM(D10:Q10)</f>
        <v>28</v>
      </c>
      <c r="D10" s="182">
        <v>2</v>
      </c>
      <c r="E10" s="238">
        <v>2</v>
      </c>
      <c r="F10" s="238">
        <v>2</v>
      </c>
      <c r="G10" s="238">
        <v>2</v>
      </c>
      <c r="H10" s="238">
        <v>2</v>
      </c>
      <c r="I10" s="238">
        <v>2</v>
      </c>
      <c r="J10" s="238">
        <v>2</v>
      </c>
      <c r="K10" s="238">
        <v>2</v>
      </c>
      <c r="L10" s="238">
        <v>2</v>
      </c>
      <c r="M10" s="238">
        <v>2</v>
      </c>
      <c r="N10" s="238">
        <v>2</v>
      </c>
      <c r="O10" s="238">
        <v>2</v>
      </c>
      <c r="P10" s="238">
        <v>2</v>
      </c>
      <c r="Q10" s="238">
        <v>2</v>
      </c>
      <c r="R10" s="493"/>
      <c r="S10" s="493"/>
      <c r="T10" s="563"/>
      <c r="U10" s="186"/>
      <c r="V10" s="188"/>
      <c r="W10" s="184">
        <v>1</v>
      </c>
      <c r="X10" s="184">
        <v>1</v>
      </c>
      <c r="Y10" s="240">
        <v>1</v>
      </c>
      <c r="Z10" s="240">
        <v>1</v>
      </c>
      <c r="AA10" s="240">
        <v>1</v>
      </c>
      <c r="AB10" s="240">
        <v>1</v>
      </c>
      <c r="AC10" s="240">
        <v>1</v>
      </c>
      <c r="AD10" s="240">
        <v>1</v>
      </c>
      <c r="AE10" s="240">
        <v>1</v>
      </c>
      <c r="AF10" s="240">
        <v>1</v>
      </c>
      <c r="AG10" s="330">
        <v>1</v>
      </c>
      <c r="AH10" s="330">
        <v>1</v>
      </c>
      <c r="AI10" s="330">
        <v>1</v>
      </c>
      <c r="AJ10" s="330">
        <v>1</v>
      </c>
      <c r="AK10" s="330">
        <v>1</v>
      </c>
      <c r="AL10" s="330">
        <v>1</v>
      </c>
      <c r="AM10" s="330">
        <v>1</v>
      </c>
      <c r="AN10" s="238">
        <v>1</v>
      </c>
      <c r="AO10" s="238">
        <v>1</v>
      </c>
      <c r="AP10" s="238">
        <v>1</v>
      </c>
      <c r="AQ10" s="493"/>
      <c r="AR10" s="493"/>
      <c r="AS10" s="493"/>
      <c r="AT10" s="493"/>
      <c r="AU10" s="189"/>
      <c r="AV10" s="186"/>
      <c r="AW10" s="186"/>
      <c r="AX10" s="186"/>
      <c r="AY10" s="186"/>
      <c r="AZ10" s="186"/>
      <c r="BA10" s="186"/>
      <c r="BB10" s="186"/>
      <c r="BC10" s="188"/>
      <c r="BD10" s="192">
        <f>SUM(W10:BC10)</f>
        <v>20</v>
      </c>
      <c r="BE10" s="193"/>
    </row>
    <row r="11" spans="1:57" ht="35.1" customHeight="1" thickBot="1" x14ac:dyDescent="0.3">
      <c r="A11" s="491" t="s">
        <v>62</v>
      </c>
      <c r="B11" s="242">
        <f t="shared" ref="B11:B31" si="2">SUM(C11,BD11)</f>
        <v>68</v>
      </c>
      <c r="C11" s="243">
        <f t="shared" ref="C11:C13" si="3">SUM(D11:V11)</f>
        <v>28</v>
      </c>
      <c r="D11" s="182">
        <v>2</v>
      </c>
      <c r="E11" s="238">
        <v>2</v>
      </c>
      <c r="F11" s="238">
        <v>2</v>
      </c>
      <c r="G11" s="238">
        <v>2</v>
      </c>
      <c r="H11" s="238">
        <v>2</v>
      </c>
      <c r="I11" s="238">
        <v>2</v>
      </c>
      <c r="J11" s="238">
        <v>2</v>
      </c>
      <c r="K11" s="238">
        <v>2</v>
      </c>
      <c r="L11" s="238">
        <v>2</v>
      </c>
      <c r="M11" s="238">
        <v>2</v>
      </c>
      <c r="N11" s="238">
        <v>2</v>
      </c>
      <c r="O11" s="238">
        <v>2</v>
      </c>
      <c r="P11" s="238">
        <v>2</v>
      </c>
      <c r="Q11" s="238">
        <v>2</v>
      </c>
      <c r="R11" s="493"/>
      <c r="S11" s="493"/>
      <c r="T11" s="563"/>
      <c r="U11" s="186"/>
      <c r="V11" s="188"/>
      <c r="W11" s="184">
        <v>2</v>
      </c>
      <c r="X11" s="184">
        <v>2</v>
      </c>
      <c r="Y11" s="182">
        <v>2</v>
      </c>
      <c r="Z11" s="238">
        <v>2</v>
      </c>
      <c r="AA11" s="184">
        <v>2</v>
      </c>
      <c r="AB11" s="184">
        <v>2</v>
      </c>
      <c r="AC11" s="184">
        <v>2</v>
      </c>
      <c r="AD11" s="184">
        <v>2</v>
      </c>
      <c r="AE11" s="184">
        <v>2</v>
      </c>
      <c r="AF11" s="184">
        <v>2</v>
      </c>
      <c r="AG11" s="184">
        <v>2</v>
      </c>
      <c r="AH11" s="184">
        <v>2</v>
      </c>
      <c r="AI11" s="184">
        <v>2</v>
      </c>
      <c r="AJ11" s="184">
        <v>2</v>
      </c>
      <c r="AK11" s="238">
        <v>2</v>
      </c>
      <c r="AL11" s="238">
        <v>2</v>
      </c>
      <c r="AM11" s="238">
        <v>2</v>
      </c>
      <c r="AN11" s="238">
        <v>2</v>
      </c>
      <c r="AO11" s="238">
        <v>2</v>
      </c>
      <c r="AP11" s="238">
        <v>2</v>
      </c>
      <c r="AQ11" s="493"/>
      <c r="AR11" s="493"/>
      <c r="AS11" s="493"/>
      <c r="AT11" s="493"/>
      <c r="AU11" s="189"/>
      <c r="AV11" s="186"/>
      <c r="AW11" s="186"/>
      <c r="AX11" s="186"/>
      <c r="AY11" s="186"/>
      <c r="AZ11" s="186"/>
      <c r="BA11" s="186"/>
      <c r="BB11" s="186"/>
      <c r="BC11" s="188"/>
      <c r="BD11" s="192">
        <f t="shared" ref="BD11:BD31" si="4">SUM(W11:BC11)</f>
        <v>40</v>
      </c>
      <c r="BE11" s="193"/>
    </row>
    <row r="12" spans="1:57" ht="35.1" customHeight="1" thickBot="1" x14ac:dyDescent="0.3">
      <c r="A12" s="492" t="s">
        <v>57</v>
      </c>
      <c r="B12" s="242">
        <f t="shared" si="2"/>
        <v>68</v>
      </c>
      <c r="C12" s="243">
        <f t="shared" si="3"/>
        <v>28</v>
      </c>
      <c r="D12" s="182">
        <v>2</v>
      </c>
      <c r="E12" s="238">
        <v>2</v>
      </c>
      <c r="F12" s="238">
        <v>2</v>
      </c>
      <c r="G12" s="238">
        <v>2</v>
      </c>
      <c r="H12" s="238">
        <v>2</v>
      </c>
      <c r="I12" s="238">
        <v>2</v>
      </c>
      <c r="J12" s="238">
        <v>2</v>
      </c>
      <c r="K12" s="238">
        <v>2</v>
      </c>
      <c r="L12" s="238">
        <v>2</v>
      </c>
      <c r="M12" s="238">
        <v>2</v>
      </c>
      <c r="N12" s="238">
        <v>2</v>
      </c>
      <c r="O12" s="238">
        <v>2</v>
      </c>
      <c r="P12" s="238">
        <v>2</v>
      </c>
      <c r="Q12" s="238">
        <v>2</v>
      </c>
      <c r="R12" s="493"/>
      <c r="S12" s="493"/>
      <c r="T12" s="563"/>
      <c r="U12" s="186"/>
      <c r="V12" s="188"/>
      <c r="W12" s="184">
        <v>2</v>
      </c>
      <c r="X12" s="184">
        <v>2</v>
      </c>
      <c r="Y12" s="182">
        <v>2</v>
      </c>
      <c r="Z12" s="238">
        <v>2</v>
      </c>
      <c r="AA12" s="184">
        <v>2</v>
      </c>
      <c r="AB12" s="184">
        <v>2</v>
      </c>
      <c r="AC12" s="184">
        <v>2</v>
      </c>
      <c r="AD12" s="184">
        <v>2</v>
      </c>
      <c r="AE12" s="184">
        <v>2</v>
      </c>
      <c r="AF12" s="184">
        <v>2</v>
      </c>
      <c r="AG12" s="184">
        <v>2</v>
      </c>
      <c r="AH12" s="184">
        <v>2</v>
      </c>
      <c r="AI12" s="184">
        <v>2</v>
      </c>
      <c r="AJ12" s="184">
        <v>2</v>
      </c>
      <c r="AK12" s="238">
        <v>2</v>
      </c>
      <c r="AL12" s="238">
        <v>2</v>
      </c>
      <c r="AM12" s="238">
        <v>2</v>
      </c>
      <c r="AN12" s="238">
        <v>2</v>
      </c>
      <c r="AO12" s="238">
        <v>2</v>
      </c>
      <c r="AP12" s="238">
        <v>2</v>
      </c>
      <c r="AQ12" s="493"/>
      <c r="AR12" s="493"/>
      <c r="AS12" s="493"/>
      <c r="AT12" s="493"/>
      <c r="AU12" s="189"/>
      <c r="AV12" s="186"/>
      <c r="AW12" s="186"/>
      <c r="AX12" s="186"/>
      <c r="AY12" s="186"/>
      <c r="AZ12" s="186"/>
      <c r="BA12" s="186"/>
      <c r="BB12" s="186"/>
      <c r="BC12" s="188"/>
      <c r="BD12" s="192">
        <f t="shared" si="4"/>
        <v>40</v>
      </c>
      <c r="BE12" s="193"/>
    </row>
    <row r="13" spans="1:57" ht="35.1" customHeight="1" thickBot="1" x14ac:dyDescent="0.3">
      <c r="A13" s="501" t="s">
        <v>426</v>
      </c>
      <c r="B13" s="242">
        <f t="shared" si="2"/>
        <v>0</v>
      </c>
      <c r="C13" s="243">
        <f t="shared" si="3"/>
        <v>0</v>
      </c>
      <c r="D13" s="182"/>
      <c r="E13" s="238"/>
      <c r="F13" s="182"/>
      <c r="G13" s="238"/>
      <c r="H13" s="182"/>
      <c r="I13" s="238"/>
      <c r="J13" s="182"/>
      <c r="K13" s="238"/>
      <c r="L13" s="182"/>
      <c r="M13" s="238"/>
      <c r="N13" s="182"/>
      <c r="O13" s="182"/>
      <c r="P13" s="182"/>
      <c r="Q13" s="182"/>
      <c r="R13" s="494"/>
      <c r="S13" s="494"/>
      <c r="T13" s="563"/>
      <c r="U13" s="186"/>
      <c r="V13" s="188"/>
      <c r="W13" s="184"/>
      <c r="X13" s="184"/>
      <c r="Y13" s="182"/>
      <c r="Z13" s="182"/>
      <c r="AA13" s="183"/>
      <c r="AB13" s="184"/>
      <c r="AC13" s="184"/>
      <c r="AD13" s="184"/>
      <c r="AE13" s="184"/>
      <c r="AF13" s="184"/>
      <c r="AG13" s="184"/>
      <c r="AH13" s="184"/>
      <c r="AI13" s="184"/>
      <c r="AJ13" s="184"/>
      <c r="AK13" s="238"/>
      <c r="AL13" s="238"/>
      <c r="AM13" s="182"/>
      <c r="AN13" s="239"/>
      <c r="AO13" s="239"/>
      <c r="AP13" s="239"/>
      <c r="AQ13" s="493"/>
      <c r="AR13" s="493"/>
      <c r="AS13" s="493"/>
      <c r="AT13" s="493"/>
      <c r="AU13" s="189"/>
      <c r="AV13" s="186"/>
      <c r="AW13" s="186"/>
      <c r="AX13" s="186"/>
      <c r="AY13" s="186"/>
      <c r="AZ13" s="186"/>
      <c r="BA13" s="186"/>
      <c r="BB13" s="186"/>
      <c r="BC13" s="188"/>
      <c r="BD13" s="192">
        <f t="shared" si="4"/>
        <v>0</v>
      </c>
      <c r="BE13" s="193"/>
    </row>
    <row r="14" spans="1:57" ht="35.1" customHeight="1" thickBot="1" x14ac:dyDescent="0.3">
      <c r="A14" s="237" t="s">
        <v>430</v>
      </c>
      <c r="B14" s="242">
        <f t="shared" si="2"/>
        <v>48</v>
      </c>
      <c r="C14" s="243">
        <v>48</v>
      </c>
      <c r="D14" s="182">
        <v>3</v>
      </c>
      <c r="E14" s="238">
        <v>3</v>
      </c>
      <c r="F14" s="184">
        <v>3</v>
      </c>
      <c r="G14" s="184">
        <v>3</v>
      </c>
      <c r="H14" s="184">
        <v>3</v>
      </c>
      <c r="I14" s="184">
        <v>3</v>
      </c>
      <c r="J14" s="184">
        <v>3</v>
      </c>
      <c r="K14" s="184">
        <v>3</v>
      </c>
      <c r="L14" s="184">
        <v>3</v>
      </c>
      <c r="M14" s="184">
        <v>3</v>
      </c>
      <c r="N14" s="184">
        <v>3</v>
      </c>
      <c r="O14" s="238">
        <v>3</v>
      </c>
      <c r="P14" s="238">
        <v>3</v>
      </c>
      <c r="Q14" s="238">
        <v>3</v>
      </c>
      <c r="R14" s="493"/>
      <c r="S14" s="493"/>
      <c r="T14" s="563"/>
      <c r="U14" s="186"/>
      <c r="V14" s="188"/>
      <c r="W14" s="184">
        <v>0</v>
      </c>
      <c r="X14" s="184">
        <v>0</v>
      </c>
      <c r="Y14" s="474">
        <v>0</v>
      </c>
      <c r="Z14" s="240">
        <v>0</v>
      </c>
      <c r="AA14" s="240">
        <v>0</v>
      </c>
      <c r="AB14" s="240">
        <v>0</v>
      </c>
      <c r="AC14" s="240">
        <v>0</v>
      </c>
      <c r="AD14" s="240">
        <v>0</v>
      </c>
      <c r="AE14" s="240">
        <v>0</v>
      </c>
      <c r="AF14" s="240">
        <v>0</v>
      </c>
      <c r="AG14" s="240">
        <v>0</v>
      </c>
      <c r="AH14" s="240">
        <v>0</v>
      </c>
      <c r="AI14" s="240">
        <v>0</v>
      </c>
      <c r="AJ14" s="240">
        <v>0</v>
      </c>
      <c r="AK14" s="240">
        <v>0</v>
      </c>
      <c r="AL14" s="240">
        <v>0</v>
      </c>
      <c r="AM14" s="240">
        <v>0</v>
      </c>
      <c r="AN14" s="240">
        <v>0</v>
      </c>
      <c r="AO14" s="240">
        <v>0</v>
      </c>
      <c r="AP14" s="240">
        <v>0</v>
      </c>
      <c r="AQ14" s="493"/>
      <c r="AR14" s="493"/>
      <c r="AS14" s="493"/>
      <c r="AT14" s="493"/>
      <c r="AU14" s="189"/>
      <c r="AV14" s="186"/>
      <c r="AW14" s="186"/>
      <c r="AX14" s="186"/>
      <c r="AY14" s="186"/>
      <c r="AZ14" s="186"/>
      <c r="BA14" s="186"/>
      <c r="BB14" s="186"/>
      <c r="BC14" s="188"/>
      <c r="BD14" s="192">
        <f t="shared" si="4"/>
        <v>0</v>
      </c>
      <c r="BE14" s="193"/>
    </row>
    <row r="15" spans="1:57" ht="35.1" customHeight="1" thickBot="1" x14ac:dyDescent="0.3">
      <c r="A15" s="500" t="s">
        <v>64</v>
      </c>
      <c r="B15" s="242">
        <f t="shared" si="2"/>
        <v>0</v>
      </c>
      <c r="C15" s="243"/>
      <c r="D15" s="182"/>
      <c r="E15" s="238"/>
      <c r="F15" s="238"/>
      <c r="G15" s="238"/>
      <c r="H15" s="238"/>
      <c r="I15" s="238"/>
      <c r="J15" s="238"/>
      <c r="K15" s="238"/>
      <c r="L15" s="238"/>
      <c r="M15" s="238"/>
      <c r="N15" s="238"/>
      <c r="O15" s="238"/>
      <c r="P15" s="238"/>
      <c r="Q15" s="238"/>
      <c r="R15" s="493"/>
      <c r="S15" s="493"/>
      <c r="T15" s="563"/>
      <c r="U15" s="186"/>
      <c r="V15" s="188"/>
      <c r="W15" s="184"/>
      <c r="X15" s="184"/>
      <c r="Y15" s="182"/>
      <c r="Z15" s="238"/>
      <c r="AA15" s="184"/>
      <c r="AB15" s="184"/>
      <c r="AC15" s="184"/>
      <c r="AD15" s="184"/>
      <c r="AE15" s="184"/>
      <c r="AF15" s="184"/>
      <c r="AG15" s="184"/>
      <c r="AH15" s="184"/>
      <c r="AI15" s="184"/>
      <c r="AJ15" s="184"/>
      <c r="AK15" s="238"/>
      <c r="AL15" s="238"/>
      <c r="AM15" s="238"/>
      <c r="AN15" s="238"/>
      <c r="AO15" s="238"/>
      <c r="AP15" s="238"/>
      <c r="AQ15" s="493"/>
      <c r="AR15" s="493"/>
      <c r="AS15" s="497"/>
      <c r="AT15" s="497"/>
      <c r="AU15" s="189"/>
      <c r="AV15" s="186"/>
      <c r="AW15" s="187"/>
      <c r="AX15" s="187"/>
      <c r="AY15" s="187"/>
      <c r="AZ15" s="187"/>
      <c r="BA15" s="187"/>
      <c r="BB15" s="187"/>
      <c r="BC15" s="191"/>
      <c r="BD15" s="192">
        <f t="shared" si="4"/>
        <v>0</v>
      </c>
      <c r="BE15" s="193"/>
    </row>
    <row r="16" spans="1:57" ht="35.1" customHeight="1" thickBot="1" x14ac:dyDescent="0.3">
      <c r="A16" s="237" t="s">
        <v>159</v>
      </c>
      <c r="B16" s="242">
        <f t="shared" si="2"/>
        <v>142</v>
      </c>
      <c r="C16" s="243">
        <f>SUM(D16:V16)</f>
        <v>42</v>
      </c>
      <c r="D16" s="182">
        <v>3</v>
      </c>
      <c r="E16" s="238">
        <v>3</v>
      </c>
      <c r="F16" s="184">
        <v>3</v>
      </c>
      <c r="G16" s="184">
        <v>3</v>
      </c>
      <c r="H16" s="184">
        <v>3</v>
      </c>
      <c r="I16" s="184">
        <v>3</v>
      </c>
      <c r="J16" s="184">
        <v>3</v>
      </c>
      <c r="K16" s="184">
        <v>3</v>
      </c>
      <c r="L16" s="184">
        <v>3</v>
      </c>
      <c r="M16" s="184">
        <v>3</v>
      </c>
      <c r="N16" s="184">
        <v>3</v>
      </c>
      <c r="O16" s="238">
        <v>3</v>
      </c>
      <c r="P16" s="238">
        <v>3</v>
      </c>
      <c r="Q16" s="238">
        <v>3</v>
      </c>
      <c r="R16" s="493"/>
      <c r="S16" s="493"/>
      <c r="T16" s="563"/>
      <c r="U16" s="186"/>
      <c r="V16" s="188"/>
      <c r="W16" s="184">
        <v>5</v>
      </c>
      <c r="X16" s="184">
        <v>5</v>
      </c>
      <c r="Y16" s="182">
        <v>5</v>
      </c>
      <c r="Z16" s="238">
        <v>5</v>
      </c>
      <c r="AA16" s="184">
        <v>5</v>
      </c>
      <c r="AB16" s="184">
        <v>5</v>
      </c>
      <c r="AC16" s="184">
        <v>5</v>
      </c>
      <c r="AD16" s="184">
        <v>5</v>
      </c>
      <c r="AE16" s="184">
        <v>5</v>
      </c>
      <c r="AF16" s="184">
        <v>5</v>
      </c>
      <c r="AG16" s="184">
        <v>5</v>
      </c>
      <c r="AH16" s="184">
        <v>5</v>
      </c>
      <c r="AI16" s="184">
        <v>5</v>
      </c>
      <c r="AJ16" s="184">
        <v>5</v>
      </c>
      <c r="AK16" s="238">
        <v>5</v>
      </c>
      <c r="AL16" s="238">
        <v>5</v>
      </c>
      <c r="AM16" s="238">
        <v>5</v>
      </c>
      <c r="AN16" s="238">
        <v>5</v>
      </c>
      <c r="AO16" s="238">
        <v>5</v>
      </c>
      <c r="AP16" s="238">
        <v>5</v>
      </c>
      <c r="AQ16" s="493"/>
      <c r="AR16" s="497"/>
      <c r="AS16" s="497"/>
      <c r="AT16" s="497"/>
      <c r="AU16" s="189"/>
      <c r="AV16" s="186"/>
      <c r="AW16" s="187"/>
      <c r="AX16" s="187"/>
      <c r="AY16" s="187"/>
      <c r="AZ16" s="187"/>
      <c r="BA16" s="187"/>
      <c r="BB16" s="187"/>
      <c r="BC16" s="191"/>
      <c r="BD16" s="192">
        <f t="shared" si="4"/>
        <v>100</v>
      </c>
      <c r="BE16" s="193"/>
    </row>
    <row r="17" spans="1:57" ht="33" customHeight="1" thickBot="1" x14ac:dyDescent="0.3">
      <c r="A17" s="502" t="s">
        <v>434</v>
      </c>
      <c r="B17" s="242">
        <f t="shared" si="2"/>
        <v>34</v>
      </c>
      <c r="C17" s="243">
        <f t="shared" ref="C17:C18" si="5">SUM(D17:V17)</f>
        <v>14</v>
      </c>
      <c r="D17" s="182">
        <v>1</v>
      </c>
      <c r="E17" s="238">
        <v>1</v>
      </c>
      <c r="F17" s="238">
        <v>1</v>
      </c>
      <c r="G17" s="238">
        <v>1</v>
      </c>
      <c r="H17" s="238">
        <v>1</v>
      </c>
      <c r="I17" s="238">
        <v>1</v>
      </c>
      <c r="J17" s="238">
        <v>1</v>
      </c>
      <c r="K17" s="238">
        <v>1</v>
      </c>
      <c r="L17" s="238">
        <v>1</v>
      </c>
      <c r="M17" s="238">
        <v>1</v>
      </c>
      <c r="N17" s="238">
        <v>1</v>
      </c>
      <c r="O17" s="238">
        <v>1</v>
      </c>
      <c r="P17" s="238">
        <v>1</v>
      </c>
      <c r="Q17" s="238">
        <v>1</v>
      </c>
      <c r="R17" s="493"/>
      <c r="S17" s="493"/>
      <c r="T17" s="563"/>
      <c r="U17" s="186"/>
      <c r="V17" s="188"/>
      <c r="W17" s="184">
        <v>1</v>
      </c>
      <c r="X17" s="184">
        <v>1</v>
      </c>
      <c r="Y17" s="240">
        <v>1</v>
      </c>
      <c r="Z17" s="240">
        <v>1</v>
      </c>
      <c r="AA17" s="240">
        <v>1</v>
      </c>
      <c r="AB17" s="240">
        <v>1</v>
      </c>
      <c r="AC17" s="240">
        <v>1</v>
      </c>
      <c r="AD17" s="240">
        <v>1</v>
      </c>
      <c r="AE17" s="240">
        <v>1</v>
      </c>
      <c r="AF17" s="240">
        <v>1</v>
      </c>
      <c r="AG17" s="330">
        <v>1</v>
      </c>
      <c r="AH17" s="330">
        <v>1</v>
      </c>
      <c r="AI17" s="330">
        <v>1</v>
      </c>
      <c r="AJ17" s="330">
        <v>1</v>
      </c>
      <c r="AK17" s="330">
        <v>1</v>
      </c>
      <c r="AL17" s="330">
        <v>1</v>
      </c>
      <c r="AM17" s="330">
        <v>1</v>
      </c>
      <c r="AN17" s="238">
        <v>1</v>
      </c>
      <c r="AO17" s="238">
        <v>1</v>
      </c>
      <c r="AP17" s="238">
        <v>1</v>
      </c>
      <c r="AQ17" s="493"/>
      <c r="AR17" s="493"/>
      <c r="AS17" s="497"/>
      <c r="AT17" s="497"/>
      <c r="AU17" s="189"/>
      <c r="AV17" s="186"/>
      <c r="AW17" s="187"/>
      <c r="AX17" s="187"/>
      <c r="AY17" s="187"/>
      <c r="AZ17" s="187"/>
      <c r="BA17" s="187"/>
      <c r="BB17" s="187"/>
      <c r="BC17" s="191"/>
      <c r="BD17" s="192">
        <f t="shared" si="4"/>
        <v>20</v>
      </c>
      <c r="BE17" s="193"/>
    </row>
    <row r="18" spans="1:57" ht="35.1" customHeight="1" thickBot="1" x14ac:dyDescent="0.3">
      <c r="A18" s="237" t="s">
        <v>428</v>
      </c>
      <c r="B18" s="242">
        <f t="shared" si="2"/>
        <v>68</v>
      </c>
      <c r="C18" s="243">
        <f t="shared" si="5"/>
        <v>28</v>
      </c>
      <c r="D18" s="182">
        <v>2</v>
      </c>
      <c r="E18" s="238">
        <v>2</v>
      </c>
      <c r="F18" s="238">
        <v>2</v>
      </c>
      <c r="G18" s="238">
        <v>2</v>
      </c>
      <c r="H18" s="238">
        <v>2</v>
      </c>
      <c r="I18" s="238">
        <v>2</v>
      </c>
      <c r="J18" s="238">
        <v>2</v>
      </c>
      <c r="K18" s="238">
        <v>2</v>
      </c>
      <c r="L18" s="238">
        <v>2</v>
      </c>
      <c r="M18" s="238">
        <v>2</v>
      </c>
      <c r="N18" s="238">
        <v>2</v>
      </c>
      <c r="O18" s="238">
        <v>2</v>
      </c>
      <c r="P18" s="238">
        <v>2</v>
      </c>
      <c r="Q18" s="238">
        <v>2</v>
      </c>
      <c r="R18" s="493"/>
      <c r="S18" s="493"/>
      <c r="T18" s="563"/>
      <c r="U18" s="186"/>
      <c r="V18" s="188"/>
      <c r="W18" s="184">
        <v>2</v>
      </c>
      <c r="X18" s="184">
        <v>2</v>
      </c>
      <c r="Y18" s="182">
        <v>2</v>
      </c>
      <c r="Z18" s="238">
        <v>2</v>
      </c>
      <c r="AA18" s="184">
        <v>2</v>
      </c>
      <c r="AB18" s="184">
        <v>2</v>
      </c>
      <c r="AC18" s="184">
        <v>2</v>
      </c>
      <c r="AD18" s="184">
        <v>2</v>
      </c>
      <c r="AE18" s="184">
        <v>2</v>
      </c>
      <c r="AF18" s="184">
        <v>2</v>
      </c>
      <c r="AG18" s="184">
        <v>2</v>
      </c>
      <c r="AH18" s="184">
        <v>2</v>
      </c>
      <c r="AI18" s="184">
        <v>2</v>
      </c>
      <c r="AJ18" s="184">
        <v>2</v>
      </c>
      <c r="AK18" s="238">
        <v>2</v>
      </c>
      <c r="AL18" s="238">
        <v>2</v>
      </c>
      <c r="AM18" s="238">
        <v>2</v>
      </c>
      <c r="AN18" s="238">
        <v>2</v>
      </c>
      <c r="AO18" s="238">
        <v>2</v>
      </c>
      <c r="AP18" s="238">
        <v>2</v>
      </c>
      <c r="AQ18" s="493"/>
      <c r="AR18" s="493"/>
      <c r="AS18" s="497"/>
      <c r="AT18" s="497"/>
      <c r="AU18" s="189"/>
      <c r="AV18" s="186"/>
      <c r="AW18" s="187"/>
      <c r="AX18" s="187"/>
      <c r="AY18" s="187"/>
      <c r="AZ18" s="187"/>
      <c r="BA18" s="187"/>
      <c r="BB18" s="187"/>
      <c r="BC18" s="191"/>
      <c r="BD18" s="192">
        <f t="shared" si="4"/>
        <v>40</v>
      </c>
      <c r="BE18" s="193"/>
    </row>
    <row r="19" spans="1:57" ht="35.1" customHeight="1" thickBot="1" x14ac:dyDescent="0.3">
      <c r="A19" s="332" t="s">
        <v>69</v>
      </c>
      <c r="B19" s="242">
        <f t="shared" si="2"/>
        <v>28</v>
      </c>
      <c r="C19" s="243">
        <f>SUM(D19:V19)</f>
        <v>28</v>
      </c>
      <c r="D19" s="182">
        <v>2</v>
      </c>
      <c r="E19" s="238">
        <v>2</v>
      </c>
      <c r="F19" s="238">
        <v>2</v>
      </c>
      <c r="G19" s="238">
        <v>2</v>
      </c>
      <c r="H19" s="238">
        <v>2</v>
      </c>
      <c r="I19" s="238">
        <v>2</v>
      </c>
      <c r="J19" s="238">
        <v>2</v>
      </c>
      <c r="K19" s="238">
        <v>2</v>
      </c>
      <c r="L19" s="238">
        <v>2</v>
      </c>
      <c r="M19" s="238">
        <v>2</v>
      </c>
      <c r="N19" s="238">
        <v>2</v>
      </c>
      <c r="O19" s="238">
        <v>2</v>
      </c>
      <c r="P19" s="238">
        <v>2</v>
      </c>
      <c r="Q19" s="238">
        <v>2</v>
      </c>
      <c r="R19" s="493"/>
      <c r="S19" s="493"/>
      <c r="T19" s="563"/>
      <c r="U19" s="186"/>
      <c r="V19" s="188"/>
      <c r="W19" s="184">
        <v>0</v>
      </c>
      <c r="X19" s="184">
        <v>0</v>
      </c>
      <c r="Y19" s="474">
        <v>0</v>
      </c>
      <c r="Z19" s="240">
        <v>0</v>
      </c>
      <c r="AA19" s="240">
        <v>0</v>
      </c>
      <c r="AB19" s="240">
        <v>0</v>
      </c>
      <c r="AC19" s="240">
        <v>0</v>
      </c>
      <c r="AD19" s="240">
        <v>0</v>
      </c>
      <c r="AE19" s="240">
        <v>0</v>
      </c>
      <c r="AF19" s="240">
        <v>0</v>
      </c>
      <c r="AG19" s="240">
        <v>0</v>
      </c>
      <c r="AH19" s="240">
        <v>0</v>
      </c>
      <c r="AI19" s="240">
        <v>0</v>
      </c>
      <c r="AJ19" s="240">
        <v>0</v>
      </c>
      <c r="AK19" s="240">
        <v>0</v>
      </c>
      <c r="AL19" s="240">
        <v>0</v>
      </c>
      <c r="AM19" s="240">
        <v>0</v>
      </c>
      <c r="AN19" s="240">
        <v>0</v>
      </c>
      <c r="AO19" s="240">
        <v>0</v>
      </c>
      <c r="AP19" s="240">
        <v>0</v>
      </c>
      <c r="AQ19" s="493"/>
      <c r="AR19" s="493"/>
      <c r="AS19" s="497"/>
      <c r="AT19" s="497"/>
      <c r="AU19" s="189"/>
      <c r="AV19" s="186"/>
      <c r="AW19" s="187"/>
      <c r="AX19" s="187"/>
      <c r="AY19" s="187"/>
      <c r="AZ19" s="187"/>
      <c r="BA19" s="187"/>
      <c r="BB19" s="187"/>
      <c r="BC19" s="191"/>
      <c r="BD19" s="192">
        <f t="shared" si="4"/>
        <v>0</v>
      </c>
      <c r="BE19" s="193"/>
    </row>
    <row r="20" spans="1:57" ht="35.1" customHeight="1" thickBot="1" x14ac:dyDescent="0.3">
      <c r="A20" s="237" t="s">
        <v>435</v>
      </c>
      <c r="B20" s="242">
        <f t="shared" si="2"/>
        <v>40</v>
      </c>
      <c r="C20" s="243">
        <f>SUM(D20:V20)</f>
        <v>0</v>
      </c>
      <c r="D20" s="329">
        <v>0</v>
      </c>
      <c r="E20" s="330">
        <v>0</v>
      </c>
      <c r="F20" s="330">
        <v>0</v>
      </c>
      <c r="G20" s="330">
        <v>0</v>
      </c>
      <c r="H20" s="330">
        <v>0</v>
      </c>
      <c r="I20" s="330">
        <v>0</v>
      </c>
      <c r="J20" s="330">
        <v>0</v>
      </c>
      <c r="K20" s="330">
        <v>0</v>
      </c>
      <c r="L20" s="330">
        <v>0</v>
      </c>
      <c r="M20" s="330">
        <v>0</v>
      </c>
      <c r="N20" s="330">
        <v>0</v>
      </c>
      <c r="O20" s="330">
        <v>0</v>
      </c>
      <c r="P20" s="330">
        <v>0</v>
      </c>
      <c r="Q20" s="330">
        <v>0</v>
      </c>
      <c r="R20" s="495"/>
      <c r="S20" s="495"/>
      <c r="T20" s="563"/>
      <c r="U20" s="186"/>
      <c r="V20" s="188"/>
      <c r="W20" s="184">
        <v>2</v>
      </c>
      <c r="X20" s="184">
        <v>2</v>
      </c>
      <c r="Y20" s="182">
        <v>2</v>
      </c>
      <c r="Z20" s="238">
        <v>2</v>
      </c>
      <c r="AA20" s="184">
        <v>2</v>
      </c>
      <c r="AB20" s="184">
        <v>2</v>
      </c>
      <c r="AC20" s="184">
        <v>2</v>
      </c>
      <c r="AD20" s="184">
        <v>2</v>
      </c>
      <c r="AE20" s="184">
        <v>2</v>
      </c>
      <c r="AF20" s="184">
        <v>2</v>
      </c>
      <c r="AG20" s="184">
        <v>2</v>
      </c>
      <c r="AH20" s="184">
        <v>2</v>
      </c>
      <c r="AI20" s="184">
        <v>2</v>
      </c>
      <c r="AJ20" s="184">
        <v>2</v>
      </c>
      <c r="AK20" s="238">
        <v>2</v>
      </c>
      <c r="AL20" s="238">
        <v>2</v>
      </c>
      <c r="AM20" s="238">
        <v>2</v>
      </c>
      <c r="AN20" s="238">
        <v>2</v>
      </c>
      <c r="AO20" s="238">
        <v>2</v>
      </c>
      <c r="AP20" s="238">
        <v>2</v>
      </c>
      <c r="AQ20" s="493"/>
      <c r="AR20" s="493"/>
      <c r="AS20" s="497"/>
      <c r="AT20" s="497"/>
      <c r="AU20" s="189"/>
      <c r="AV20" s="186"/>
      <c r="AW20" s="187"/>
      <c r="AX20" s="187"/>
      <c r="AY20" s="187"/>
      <c r="AZ20" s="187"/>
      <c r="BA20" s="187"/>
      <c r="BB20" s="187"/>
      <c r="BC20" s="191"/>
      <c r="BD20" s="192">
        <f t="shared" si="4"/>
        <v>40</v>
      </c>
      <c r="BE20" s="193"/>
    </row>
    <row r="21" spans="1:57" ht="35.1" customHeight="1" thickBot="1" x14ac:dyDescent="0.3">
      <c r="A21" s="475" t="s">
        <v>70</v>
      </c>
      <c r="B21" s="242">
        <f>SUM(C21,BD21)</f>
        <v>0</v>
      </c>
      <c r="C21" s="340"/>
      <c r="D21" s="341"/>
      <c r="E21" s="239"/>
      <c r="F21" s="341"/>
      <c r="G21" s="239"/>
      <c r="H21" s="341"/>
      <c r="I21" s="239"/>
      <c r="J21" s="341"/>
      <c r="K21" s="239"/>
      <c r="L21" s="341"/>
      <c r="M21" s="239"/>
      <c r="N21" s="341"/>
      <c r="O21" s="341"/>
      <c r="P21" s="341"/>
      <c r="Q21" s="341"/>
      <c r="R21" s="496"/>
      <c r="S21" s="496"/>
      <c r="T21" s="563"/>
      <c r="U21" s="186"/>
      <c r="V21" s="188"/>
      <c r="W21" s="184"/>
      <c r="X21" s="184"/>
      <c r="Y21" s="474"/>
      <c r="Z21" s="240"/>
      <c r="AA21" s="240"/>
      <c r="AB21" s="240"/>
      <c r="AC21" s="240"/>
      <c r="AD21" s="240"/>
      <c r="AE21" s="240"/>
      <c r="AF21" s="240"/>
      <c r="AG21" s="240"/>
      <c r="AH21" s="240"/>
      <c r="AI21" s="240"/>
      <c r="AJ21" s="240"/>
      <c r="AK21" s="240"/>
      <c r="AL21" s="240"/>
      <c r="AM21" s="240"/>
      <c r="AN21" s="240"/>
      <c r="AO21" s="240"/>
      <c r="AP21" s="240"/>
      <c r="AQ21" s="493"/>
      <c r="AR21" s="497"/>
      <c r="AS21" s="497"/>
      <c r="AT21" s="497"/>
      <c r="AU21" s="189"/>
      <c r="AV21" s="186"/>
      <c r="AW21" s="187"/>
      <c r="AX21" s="187"/>
      <c r="AY21" s="187"/>
      <c r="AZ21" s="187"/>
      <c r="BA21" s="187"/>
      <c r="BB21" s="187"/>
      <c r="BC21" s="191"/>
      <c r="BD21" s="192">
        <f t="shared" si="4"/>
        <v>0</v>
      </c>
      <c r="BE21" s="193"/>
    </row>
    <row r="22" spans="1:57" ht="35.1" customHeight="1" thickBot="1" x14ac:dyDescent="0.3">
      <c r="A22" s="507" t="s">
        <v>75</v>
      </c>
      <c r="B22" s="242">
        <f t="shared" si="2"/>
        <v>80</v>
      </c>
      <c r="C22" s="477">
        <v>0</v>
      </c>
      <c r="D22" s="329">
        <v>0</v>
      </c>
      <c r="E22" s="330">
        <v>0</v>
      </c>
      <c r="F22" s="330">
        <v>0</v>
      </c>
      <c r="G22" s="330">
        <v>0</v>
      </c>
      <c r="H22" s="330">
        <v>0</v>
      </c>
      <c r="I22" s="330">
        <v>0</v>
      </c>
      <c r="J22" s="330">
        <v>0</v>
      </c>
      <c r="K22" s="330">
        <v>0</v>
      </c>
      <c r="L22" s="330">
        <v>0</v>
      </c>
      <c r="M22" s="330">
        <v>0</v>
      </c>
      <c r="N22" s="330">
        <v>0</v>
      </c>
      <c r="O22" s="330">
        <v>0</v>
      </c>
      <c r="P22" s="330">
        <v>0</v>
      </c>
      <c r="Q22" s="330">
        <v>0</v>
      </c>
      <c r="R22" s="495"/>
      <c r="S22" s="495"/>
      <c r="T22" s="563"/>
      <c r="U22" s="186"/>
      <c r="V22" s="188"/>
      <c r="W22" s="184">
        <v>4</v>
      </c>
      <c r="X22" s="184">
        <v>4</v>
      </c>
      <c r="Y22" s="182">
        <v>4</v>
      </c>
      <c r="Z22" s="238">
        <v>4</v>
      </c>
      <c r="AA22" s="184">
        <v>4</v>
      </c>
      <c r="AB22" s="184">
        <v>4</v>
      </c>
      <c r="AC22" s="184">
        <v>4</v>
      </c>
      <c r="AD22" s="184">
        <v>4</v>
      </c>
      <c r="AE22" s="184">
        <v>4</v>
      </c>
      <c r="AF22" s="184">
        <v>4</v>
      </c>
      <c r="AG22" s="184">
        <v>4</v>
      </c>
      <c r="AH22" s="184">
        <v>4</v>
      </c>
      <c r="AI22" s="184">
        <v>4</v>
      </c>
      <c r="AJ22" s="184">
        <v>4</v>
      </c>
      <c r="AK22" s="238">
        <v>4</v>
      </c>
      <c r="AL22" s="238">
        <v>4</v>
      </c>
      <c r="AM22" s="238">
        <v>4</v>
      </c>
      <c r="AN22" s="238">
        <v>4</v>
      </c>
      <c r="AO22" s="238">
        <v>4</v>
      </c>
      <c r="AP22" s="238">
        <v>4</v>
      </c>
      <c r="AQ22" s="493"/>
      <c r="AR22" s="499"/>
      <c r="AS22" s="497"/>
      <c r="AT22" s="497"/>
      <c r="AU22" s="189"/>
      <c r="AV22" s="186"/>
      <c r="AW22" s="187"/>
      <c r="AX22" s="187"/>
      <c r="AY22" s="187"/>
      <c r="AZ22" s="187"/>
      <c r="BA22" s="187"/>
      <c r="BB22" s="187"/>
      <c r="BC22" s="191"/>
      <c r="BD22" s="192">
        <f t="shared" si="4"/>
        <v>80</v>
      </c>
      <c r="BE22" s="193"/>
    </row>
    <row r="23" spans="1:57" ht="35.1" customHeight="1" thickBot="1" x14ac:dyDescent="0.3">
      <c r="A23" s="508" t="s">
        <v>189</v>
      </c>
      <c r="B23" s="242">
        <f t="shared" si="2"/>
        <v>120</v>
      </c>
      <c r="C23" s="243">
        <v>0</v>
      </c>
      <c r="D23" s="329">
        <v>0</v>
      </c>
      <c r="E23" s="330">
        <v>0</v>
      </c>
      <c r="F23" s="330">
        <v>0</v>
      </c>
      <c r="G23" s="330">
        <v>0</v>
      </c>
      <c r="H23" s="330">
        <v>0</v>
      </c>
      <c r="I23" s="330">
        <v>0</v>
      </c>
      <c r="J23" s="330">
        <v>0</v>
      </c>
      <c r="K23" s="330">
        <v>0</v>
      </c>
      <c r="L23" s="330">
        <v>0</v>
      </c>
      <c r="M23" s="330">
        <v>0</v>
      </c>
      <c r="N23" s="330">
        <v>0</v>
      </c>
      <c r="O23" s="330">
        <v>0</v>
      </c>
      <c r="P23" s="330">
        <v>0</v>
      </c>
      <c r="Q23" s="330">
        <v>0</v>
      </c>
      <c r="R23" s="495"/>
      <c r="S23" s="495"/>
      <c r="T23" s="563"/>
      <c r="U23" s="186"/>
      <c r="V23" s="188"/>
      <c r="W23" s="184">
        <v>6</v>
      </c>
      <c r="X23" s="184">
        <v>6</v>
      </c>
      <c r="Y23" s="182">
        <v>6</v>
      </c>
      <c r="Z23" s="238">
        <v>6</v>
      </c>
      <c r="AA23" s="184">
        <v>6</v>
      </c>
      <c r="AB23" s="184">
        <v>6</v>
      </c>
      <c r="AC23" s="184">
        <v>6</v>
      </c>
      <c r="AD23" s="184">
        <v>6</v>
      </c>
      <c r="AE23" s="184">
        <v>6</v>
      </c>
      <c r="AF23" s="184">
        <v>6</v>
      </c>
      <c r="AG23" s="184">
        <v>6</v>
      </c>
      <c r="AH23" s="184">
        <v>6</v>
      </c>
      <c r="AI23" s="184">
        <v>6</v>
      </c>
      <c r="AJ23" s="184">
        <v>6</v>
      </c>
      <c r="AK23" s="238">
        <v>6</v>
      </c>
      <c r="AL23" s="238">
        <v>6</v>
      </c>
      <c r="AM23" s="238">
        <v>6</v>
      </c>
      <c r="AN23" s="238">
        <v>6</v>
      </c>
      <c r="AO23" s="238">
        <v>6</v>
      </c>
      <c r="AP23" s="238">
        <v>6</v>
      </c>
      <c r="AQ23" s="493"/>
      <c r="AR23" s="497"/>
      <c r="AS23" s="497"/>
      <c r="AT23" s="497"/>
      <c r="AU23" s="189"/>
      <c r="AV23" s="186"/>
      <c r="AW23" s="187"/>
      <c r="AX23" s="187"/>
      <c r="AY23" s="187"/>
      <c r="AZ23" s="187"/>
      <c r="BA23" s="187"/>
      <c r="BB23" s="187"/>
      <c r="BC23" s="191"/>
      <c r="BD23" s="192">
        <f t="shared" si="4"/>
        <v>120</v>
      </c>
      <c r="BE23" s="193"/>
    </row>
    <row r="24" spans="1:57" ht="35.1" customHeight="1" thickBot="1" x14ac:dyDescent="0.3">
      <c r="A24" s="509" t="s">
        <v>181</v>
      </c>
      <c r="B24" s="242">
        <f t="shared" si="2"/>
        <v>60</v>
      </c>
      <c r="C24" s="504">
        <v>0</v>
      </c>
      <c r="D24" s="329">
        <v>0</v>
      </c>
      <c r="E24" s="330">
        <v>0</v>
      </c>
      <c r="F24" s="330">
        <v>0</v>
      </c>
      <c r="G24" s="330">
        <v>0</v>
      </c>
      <c r="H24" s="330">
        <v>0</v>
      </c>
      <c r="I24" s="330">
        <v>0</v>
      </c>
      <c r="J24" s="330">
        <v>0</v>
      </c>
      <c r="K24" s="330">
        <v>0</v>
      </c>
      <c r="L24" s="330">
        <v>0</v>
      </c>
      <c r="M24" s="330">
        <v>0</v>
      </c>
      <c r="N24" s="330">
        <v>0</v>
      </c>
      <c r="O24" s="330">
        <v>0</v>
      </c>
      <c r="P24" s="330">
        <v>0</v>
      </c>
      <c r="Q24" s="330">
        <v>0</v>
      </c>
      <c r="R24" s="495"/>
      <c r="S24" s="495"/>
      <c r="T24" s="563"/>
      <c r="U24" s="186"/>
      <c r="V24" s="188"/>
      <c r="W24" s="184">
        <v>3</v>
      </c>
      <c r="X24" s="184">
        <v>3</v>
      </c>
      <c r="Y24" s="182">
        <v>3</v>
      </c>
      <c r="Z24" s="238">
        <v>3</v>
      </c>
      <c r="AA24" s="184">
        <v>3</v>
      </c>
      <c r="AB24" s="184">
        <v>3</v>
      </c>
      <c r="AC24" s="184">
        <v>3</v>
      </c>
      <c r="AD24" s="184">
        <v>3</v>
      </c>
      <c r="AE24" s="184">
        <v>3</v>
      </c>
      <c r="AF24" s="184">
        <v>3</v>
      </c>
      <c r="AG24" s="184">
        <v>3</v>
      </c>
      <c r="AH24" s="184">
        <v>3</v>
      </c>
      <c r="AI24" s="184">
        <v>3</v>
      </c>
      <c r="AJ24" s="184">
        <v>3</v>
      </c>
      <c r="AK24" s="238">
        <v>3</v>
      </c>
      <c r="AL24" s="238">
        <v>3</v>
      </c>
      <c r="AM24" s="238">
        <v>3</v>
      </c>
      <c r="AN24" s="238">
        <v>3</v>
      </c>
      <c r="AO24" s="238">
        <v>3</v>
      </c>
      <c r="AP24" s="238">
        <v>3</v>
      </c>
      <c r="AQ24" s="493"/>
      <c r="AR24" s="497"/>
      <c r="AS24" s="497"/>
      <c r="AT24" s="497"/>
      <c r="AU24" s="189"/>
      <c r="AV24" s="186"/>
      <c r="AW24" s="187"/>
      <c r="AX24" s="187"/>
      <c r="AY24" s="187"/>
      <c r="AZ24" s="187"/>
      <c r="BA24" s="187"/>
      <c r="BB24" s="187"/>
      <c r="BC24" s="191"/>
      <c r="BD24" s="192">
        <f t="shared" si="4"/>
        <v>60</v>
      </c>
      <c r="BE24" s="506"/>
    </row>
    <row r="25" spans="1:57" ht="35.1" customHeight="1" thickBot="1" x14ac:dyDescent="0.3">
      <c r="A25" s="509" t="s">
        <v>191</v>
      </c>
      <c r="B25" s="242">
        <f t="shared" si="2"/>
        <v>40</v>
      </c>
      <c r="C25" s="504">
        <v>0</v>
      </c>
      <c r="D25" s="329">
        <v>0</v>
      </c>
      <c r="E25" s="330">
        <v>0</v>
      </c>
      <c r="F25" s="330">
        <v>0</v>
      </c>
      <c r="G25" s="330">
        <v>0</v>
      </c>
      <c r="H25" s="330">
        <v>0</v>
      </c>
      <c r="I25" s="330">
        <v>0</v>
      </c>
      <c r="J25" s="330">
        <v>0</v>
      </c>
      <c r="K25" s="330">
        <v>0</v>
      </c>
      <c r="L25" s="330">
        <v>0</v>
      </c>
      <c r="M25" s="330">
        <v>0</v>
      </c>
      <c r="N25" s="330">
        <v>0</v>
      </c>
      <c r="O25" s="330">
        <v>0</v>
      </c>
      <c r="P25" s="330">
        <v>0</v>
      </c>
      <c r="Q25" s="330">
        <v>0</v>
      </c>
      <c r="R25" s="495"/>
      <c r="S25" s="495"/>
      <c r="T25" s="563"/>
      <c r="U25" s="186"/>
      <c r="V25" s="188"/>
      <c r="W25" s="184">
        <v>2</v>
      </c>
      <c r="X25" s="184">
        <v>2</v>
      </c>
      <c r="Y25" s="182">
        <v>2</v>
      </c>
      <c r="Z25" s="238">
        <v>2</v>
      </c>
      <c r="AA25" s="184">
        <v>2</v>
      </c>
      <c r="AB25" s="184">
        <v>2</v>
      </c>
      <c r="AC25" s="184">
        <v>2</v>
      </c>
      <c r="AD25" s="184">
        <v>2</v>
      </c>
      <c r="AE25" s="184">
        <v>2</v>
      </c>
      <c r="AF25" s="184">
        <v>2</v>
      </c>
      <c r="AG25" s="184">
        <v>2</v>
      </c>
      <c r="AH25" s="184">
        <v>2</v>
      </c>
      <c r="AI25" s="184">
        <v>2</v>
      </c>
      <c r="AJ25" s="184">
        <v>2</v>
      </c>
      <c r="AK25" s="238">
        <v>2</v>
      </c>
      <c r="AL25" s="238">
        <v>2</v>
      </c>
      <c r="AM25" s="238">
        <v>2</v>
      </c>
      <c r="AN25" s="238">
        <v>2</v>
      </c>
      <c r="AO25" s="238">
        <v>2</v>
      </c>
      <c r="AP25" s="238">
        <v>2</v>
      </c>
      <c r="AQ25" s="493"/>
      <c r="AR25" s="497"/>
      <c r="AS25" s="497"/>
      <c r="AT25" s="497"/>
      <c r="AU25" s="189"/>
      <c r="AV25" s="186"/>
      <c r="AW25" s="187"/>
      <c r="AX25" s="187"/>
      <c r="AY25" s="187"/>
      <c r="AZ25" s="187"/>
      <c r="BA25" s="187"/>
      <c r="BB25" s="187"/>
      <c r="BC25" s="191"/>
      <c r="BD25" s="192">
        <f t="shared" si="4"/>
        <v>40</v>
      </c>
      <c r="BE25" s="506"/>
    </row>
    <row r="26" spans="1:57" ht="35.1" customHeight="1" thickBot="1" x14ac:dyDescent="0.3">
      <c r="A26" s="508" t="s">
        <v>193</v>
      </c>
      <c r="B26" s="242">
        <f>SUM(C26,BD26)</f>
        <v>40</v>
      </c>
      <c r="C26" s="504">
        <v>0</v>
      </c>
      <c r="D26" s="329">
        <v>0</v>
      </c>
      <c r="E26" s="330">
        <v>0</v>
      </c>
      <c r="F26" s="330">
        <v>0</v>
      </c>
      <c r="G26" s="330">
        <v>0</v>
      </c>
      <c r="H26" s="330">
        <v>0</v>
      </c>
      <c r="I26" s="330">
        <v>0</v>
      </c>
      <c r="J26" s="330">
        <v>0</v>
      </c>
      <c r="K26" s="330">
        <v>0</v>
      </c>
      <c r="L26" s="330">
        <v>0</v>
      </c>
      <c r="M26" s="330">
        <v>0</v>
      </c>
      <c r="N26" s="330">
        <v>0</v>
      </c>
      <c r="O26" s="330">
        <v>0</v>
      </c>
      <c r="P26" s="330">
        <v>0</v>
      </c>
      <c r="Q26" s="330">
        <v>0</v>
      </c>
      <c r="R26" s="495"/>
      <c r="S26" s="495"/>
      <c r="T26" s="563"/>
      <c r="U26" s="186"/>
      <c r="V26" s="188"/>
      <c r="W26" s="184">
        <v>2</v>
      </c>
      <c r="X26" s="184">
        <v>2</v>
      </c>
      <c r="Y26" s="182">
        <v>2</v>
      </c>
      <c r="Z26" s="238">
        <v>2</v>
      </c>
      <c r="AA26" s="184">
        <v>2</v>
      </c>
      <c r="AB26" s="184">
        <v>2</v>
      </c>
      <c r="AC26" s="184">
        <v>2</v>
      </c>
      <c r="AD26" s="184">
        <v>2</v>
      </c>
      <c r="AE26" s="184">
        <v>2</v>
      </c>
      <c r="AF26" s="184">
        <v>2</v>
      </c>
      <c r="AG26" s="184">
        <v>2</v>
      </c>
      <c r="AH26" s="184">
        <v>2</v>
      </c>
      <c r="AI26" s="184">
        <v>2</v>
      </c>
      <c r="AJ26" s="184">
        <v>2</v>
      </c>
      <c r="AK26" s="238">
        <v>2</v>
      </c>
      <c r="AL26" s="238">
        <v>2</v>
      </c>
      <c r="AM26" s="238">
        <v>2</v>
      </c>
      <c r="AN26" s="238">
        <v>2</v>
      </c>
      <c r="AO26" s="238">
        <v>2</v>
      </c>
      <c r="AP26" s="238">
        <v>2</v>
      </c>
      <c r="AQ26" s="493"/>
      <c r="AR26" s="497"/>
      <c r="AS26" s="497"/>
      <c r="AT26" s="497"/>
      <c r="AU26" s="189"/>
      <c r="AV26" s="186"/>
      <c r="AW26" s="187"/>
      <c r="AX26" s="187"/>
      <c r="AY26" s="187"/>
      <c r="AZ26" s="187"/>
      <c r="BA26" s="187"/>
      <c r="BB26" s="187"/>
      <c r="BC26" s="191"/>
      <c r="BD26" s="192">
        <f t="shared" si="4"/>
        <v>40</v>
      </c>
      <c r="BE26" s="506"/>
    </row>
    <row r="27" spans="1:57" ht="35.1" customHeight="1" thickBot="1" x14ac:dyDescent="0.3">
      <c r="A27" s="510" t="s">
        <v>436</v>
      </c>
      <c r="B27" s="242">
        <f t="shared" si="2"/>
        <v>40</v>
      </c>
      <c r="C27" s="504">
        <v>0</v>
      </c>
      <c r="D27" s="329">
        <v>0</v>
      </c>
      <c r="E27" s="330">
        <v>0</v>
      </c>
      <c r="F27" s="330">
        <v>0</v>
      </c>
      <c r="G27" s="330">
        <v>0</v>
      </c>
      <c r="H27" s="330">
        <v>0</v>
      </c>
      <c r="I27" s="330">
        <v>0</v>
      </c>
      <c r="J27" s="330">
        <v>0</v>
      </c>
      <c r="K27" s="330">
        <v>0</v>
      </c>
      <c r="L27" s="330">
        <v>0</v>
      </c>
      <c r="M27" s="330">
        <v>0</v>
      </c>
      <c r="N27" s="330">
        <v>0</v>
      </c>
      <c r="O27" s="330">
        <v>0</v>
      </c>
      <c r="P27" s="330">
        <v>0</v>
      </c>
      <c r="Q27" s="330">
        <v>0</v>
      </c>
      <c r="R27" s="495"/>
      <c r="S27" s="495"/>
      <c r="T27" s="563"/>
      <c r="U27" s="186"/>
      <c r="V27" s="188"/>
      <c r="W27" s="184">
        <v>2</v>
      </c>
      <c r="X27" s="184">
        <v>2</v>
      </c>
      <c r="Y27" s="182">
        <v>2</v>
      </c>
      <c r="Z27" s="238">
        <v>2</v>
      </c>
      <c r="AA27" s="184">
        <v>2</v>
      </c>
      <c r="AB27" s="184">
        <v>2</v>
      </c>
      <c r="AC27" s="184">
        <v>2</v>
      </c>
      <c r="AD27" s="184">
        <v>2</v>
      </c>
      <c r="AE27" s="184">
        <v>2</v>
      </c>
      <c r="AF27" s="184">
        <v>2</v>
      </c>
      <c r="AG27" s="184">
        <v>2</v>
      </c>
      <c r="AH27" s="184">
        <v>2</v>
      </c>
      <c r="AI27" s="184">
        <v>2</v>
      </c>
      <c r="AJ27" s="184">
        <v>2</v>
      </c>
      <c r="AK27" s="238">
        <v>2</v>
      </c>
      <c r="AL27" s="238">
        <v>2</v>
      </c>
      <c r="AM27" s="238">
        <v>2</v>
      </c>
      <c r="AN27" s="238">
        <v>2</v>
      </c>
      <c r="AO27" s="238">
        <v>2</v>
      </c>
      <c r="AP27" s="238">
        <v>2</v>
      </c>
      <c r="AQ27" s="493"/>
      <c r="AR27" s="497"/>
      <c r="AS27" s="497"/>
      <c r="AT27" s="497"/>
      <c r="AU27" s="189"/>
      <c r="AV27" s="186"/>
      <c r="AW27" s="187"/>
      <c r="AX27" s="187"/>
      <c r="AY27" s="187"/>
      <c r="AZ27" s="187"/>
      <c r="BA27" s="187"/>
      <c r="BB27" s="187"/>
      <c r="BC27" s="191"/>
      <c r="BD27" s="192">
        <f t="shared" si="4"/>
        <v>40</v>
      </c>
      <c r="BE27" s="506"/>
    </row>
    <row r="28" spans="1:57" ht="35.1" customHeight="1" thickBot="1" x14ac:dyDescent="0.3">
      <c r="A28" s="511" t="s">
        <v>196</v>
      </c>
      <c r="B28" s="242">
        <f t="shared" si="2"/>
        <v>40</v>
      </c>
      <c r="C28" s="504">
        <v>0</v>
      </c>
      <c r="D28" s="329">
        <v>0</v>
      </c>
      <c r="E28" s="330">
        <v>0</v>
      </c>
      <c r="F28" s="330">
        <v>0</v>
      </c>
      <c r="G28" s="330">
        <v>0</v>
      </c>
      <c r="H28" s="330">
        <v>0</v>
      </c>
      <c r="I28" s="330">
        <v>0</v>
      </c>
      <c r="J28" s="330">
        <v>0</v>
      </c>
      <c r="K28" s="330">
        <v>0</v>
      </c>
      <c r="L28" s="330">
        <v>0</v>
      </c>
      <c r="M28" s="330">
        <v>0</v>
      </c>
      <c r="N28" s="330">
        <v>0</v>
      </c>
      <c r="O28" s="330">
        <v>0</v>
      </c>
      <c r="P28" s="330">
        <v>0</v>
      </c>
      <c r="Q28" s="330">
        <v>0</v>
      </c>
      <c r="R28" s="495"/>
      <c r="S28" s="495"/>
      <c r="T28" s="563"/>
      <c r="U28" s="186"/>
      <c r="V28" s="188"/>
      <c r="W28" s="184">
        <v>2</v>
      </c>
      <c r="X28" s="184">
        <v>2</v>
      </c>
      <c r="Y28" s="182">
        <v>2</v>
      </c>
      <c r="Z28" s="238">
        <v>2</v>
      </c>
      <c r="AA28" s="184">
        <v>2</v>
      </c>
      <c r="AB28" s="184">
        <v>2</v>
      </c>
      <c r="AC28" s="184">
        <v>2</v>
      </c>
      <c r="AD28" s="184">
        <v>2</v>
      </c>
      <c r="AE28" s="184">
        <v>2</v>
      </c>
      <c r="AF28" s="184">
        <v>2</v>
      </c>
      <c r="AG28" s="184">
        <v>2</v>
      </c>
      <c r="AH28" s="184">
        <v>2</v>
      </c>
      <c r="AI28" s="184">
        <v>2</v>
      </c>
      <c r="AJ28" s="184">
        <v>2</v>
      </c>
      <c r="AK28" s="238">
        <v>2</v>
      </c>
      <c r="AL28" s="238">
        <v>2</v>
      </c>
      <c r="AM28" s="238">
        <v>2</v>
      </c>
      <c r="AN28" s="238">
        <v>2</v>
      </c>
      <c r="AO28" s="238">
        <v>2</v>
      </c>
      <c r="AP28" s="238">
        <v>2</v>
      </c>
      <c r="AQ28" s="493"/>
      <c r="AR28" s="497"/>
      <c r="AS28" s="497"/>
      <c r="AT28" s="497"/>
      <c r="AU28" s="189"/>
      <c r="AV28" s="186"/>
      <c r="AW28" s="187"/>
      <c r="AX28" s="187"/>
      <c r="AY28" s="187"/>
      <c r="AZ28" s="187"/>
      <c r="BA28" s="187"/>
      <c r="BB28" s="187"/>
      <c r="BC28" s="191"/>
      <c r="BD28" s="192">
        <f t="shared" si="4"/>
        <v>40</v>
      </c>
      <c r="BE28" s="506"/>
    </row>
    <row r="29" spans="1:57" ht="35.1" customHeight="1" thickBot="1" x14ac:dyDescent="0.3">
      <c r="A29" s="512" t="s">
        <v>77</v>
      </c>
      <c r="B29" s="242">
        <f t="shared" si="2"/>
        <v>80</v>
      </c>
      <c r="C29" s="504">
        <v>80</v>
      </c>
      <c r="D29" s="329">
        <v>5</v>
      </c>
      <c r="E29" s="330">
        <v>5</v>
      </c>
      <c r="F29" s="330">
        <v>5</v>
      </c>
      <c r="G29" s="330">
        <v>5</v>
      </c>
      <c r="H29" s="330">
        <v>5</v>
      </c>
      <c r="I29" s="330">
        <v>5</v>
      </c>
      <c r="J29" s="330">
        <v>5</v>
      </c>
      <c r="K29" s="330">
        <v>5</v>
      </c>
      <c r="L29" s="330">
        <v>5</v>
      </c>
      <c r="M29" s="330">
        <v>5</v>
      </c>
      <c r="N29" s="330">
        <v>5</v>
      </c>
      <c r="O29" s="330">
        <v>5</v>
      </c>
      <c r="P29" s="330">
        <v>5</v>
      </c>
      <c r="Q29" s="330">
        <v>5</v>
      </c>
      <c r="R29" s="495"/>
      <c r="S29" s="495"/>
      <c r="T29" s="563"/>
      <c r="U29" s="186"/>
      <c r="V29" s="188"/>
      <c r="W29" s="184">
        <v>0</v>
      </c>
      <c r="X29" s="184">
        <v>0</v>
      </c>
      <c r="Y29" s="474">
        <v>0</v>
      </c>
      <c r="Z29" s="240">
        <v>0</v>
      </c>
      <c r="AA29" s="240">
        <v>0</v>
      </c>
      <c r="AB29" s="240">
        <v>0</v>
      </c>
      <c r="AC29" s="240">
        <v>0</v>
      </c>
      <c r="AD29" s="240">
        <v>0</v>
      </c>
      <c r="AE29" s="240">
        <v>0</v>
      </c>
      <c r="AF29" s="240">
        <v>0</v>
      </c>
      <c r="AG29" s="240">
        <v>0</v>
      </c>
      <c r="AH29" s="240">
        <v>0</v>
      </c>
      <c r="AI29" s="240">
        <v>0</v>
      </c>
      <c r="AJ29" s="240">
        <v>0</v>
      </c>
      <c r="AK29" s="240">
        <v>0</v>
      </c>
      <c r="AL29" s="240">
        <v>0</v>
      </c>
      <c r="AM29" s="240">
        <v>0</v>
      </c>
      <c r="AN29" s="240">
        <v>0</v>
      </c>
      <c r="AO29" s="240">
        <v>0</v>
      </c>
      <c r="AP29" s="240">
        <v>0</v>
      </c>
      <c r="AQ29" s="493"/>
      <c r="AR29" s="497"/>
      <c r="AS29" s="497"/>
      <c r="AT29" s="497"/>
      <c r="AU29" s="189"/>
      <c r="AV29" s="186"/>
      <c r="AW29" s="187"/>
      <c r="AX29" s="187"/>
      <c r="AY29" s="187"/>
      <c r="AZ29" s="187"/>
      <c r="BA29" s="187"/>
      <c r="BB29" s="187"/>
      <c r="BC29" s="191"/>
      <c r="BD29" s="192">
        <f t="shared" si="4"/>
        <v>0</v>
      </c>
      <c r="BE29" s="506"/>
    </row>
    <row r="30" spans="1:57" ht="35.1" customHeight="1" thickBot="1" x14ac:dyDescent="0.3">
      <c r="A30" s="513" t="s">
        <v>200</v>
      </c>
      <c r="B30" s="242">
        <f t="shared" si="2"/>
        <v>80</v>
      </c>
      <c r="C30" s="504">
        <v>80</v>
      </c>
      <c r="D30" s="329">
        <v>5</v>
      </c>
      <c r="E30" s="330">
        <v>5</v>
      </c>
      <c r="F30" s="330">
        <v>5</v>
      </c>
      <c r="G30" s="330">
        <v>5</v>
      </c>
      <c r="H30" s="330">
        <v>5</v>
      </c>
      <c r="I30" s="330">
        <v>5</v>
      </c>
      <c r="J30" s="330">
        <v>5</v>
      </c>
      <c r="K30" s="330">
        <v>5</v>
      </c>
      <c r="L30" s="330">
        <v>5</v>
      </c>
      <c r="M30" s="330">
        <v>5</v>
      </c>
      <c r="N30" s="330">
        <v>5</v>
      </c>
      <c r="O30" s="330">
        <v>5</v>
      </c>
      <c r="P30" s="330">
        <v>5</v>
      </c>
      <c r="Q30" s="330">
        <v>5</v>
      </c>
      <c r="R30" s="495"/>
      <c r="S30" s="495"/>
      <c r="T30" s="563"/>
      <c r="U30" s="186"/>
      <c r="V30" s="188"/>
      <c r="W30" s="184">
        <v>0</v>
      </c>
      <c r="X30" s="184">
        <v>0</v>
      </c>
      <c r="Y30" s="474">
        <v>0</v>
      </c>
      <c r="Z30" s="240">
        <v>0</v>
      </c>
      <c r="AA30" s="240">
        <v>0</v>
      </c>
      <c r="AB30" s="240">
        <v>0</v>
      </c>
      <c r="AC30" s="240">
        <v>0</v>
      </c>
      <c r="AD30" s="240">
        <v>0</v>
      </c>
      <c r="AE30" s="240">
        <v>0</v>
      </c>
      <c r="AF30" s="240">
        <v>0</v>
      </c>
      <c r="AG30" s="240">
        <v>0</v>
      </c>
      <c r="AH30" s="240">
        <v>0</v>
      </c>
      <c r="AI30" s="240">
        <v>0</v>
      </c>
      <c r="AJ30" s="240">
        <v>0</v>
      </c>
      <c r="AK30" s="240">
        <v>0</v>
      </c>
      <c r="AL30" s="240">
        <v>0</v>
      </c>
      <c r="AM30" s="240">
        <v>0</v>
      </c>
      <c r="AN30" s="240">
        <v>0</v>
      </c>
      <c r="AO30" s="240">
        <v>0</v>
      </c>
      <c r="AP30" s="240">
        <v>0</v>
      </c>
      <c r="AQ30" s="493"/>
      <c r="AR30" s="497"/>
      <c r="AS30" s="497"/>
      <c r="AT30" s="497"/>
      <c r="AU30" s="189"/>
      <c r="AV30" s="186"/>
      <c r="AW30" s="187"/>
      <c r="AX30" s="187"/>
      <c r="AY30" s="187"/>
      <c r="AZ30" s="187"/>
      <c r="BA30" s="187"/>
      <c r="BB30" s="187"/>
      <c r="BC30" s="191"/>
      <c r="BD30" s="192">
        <f>SUM(W30:BC30)</f>
        <v>0</v>
      </c>
      <c r="BE30" s="506"/>
    </row>
    <row r="31" spans="1:57" ht="35.1" customHeight="1" thickBot="1" x14ac:dyDescent="0.3">
      <c r="A31" s="513" t="s">
        <v>202</v>
      </c>
      <c r="B31" s="242">
        <f t="shared" si="2"/>
        <v>72</v>
      </c>
      <c r="C31" s="266">
        <v>72</v>
      </c>
      <c r="D31" s="520">
        <v>5</v>
      </c>
      <c r="E31" s="239">
        <v>5</v>
      </c>
      <c r="F31" s="239">
        <v>5</v>
      </c>
      <c r="G31" s="239">
        <v>5</v>
      </c>
      <c r="H31" s="239">
        <v>5</v>
      </c>
      <c r="I31" s="239">
        <v>5</v>
      </c>
      <c r="J31" s="239">
        <v>5</v>
      </c>
      <c r="K31" s="239">
        <v>4</v>
      </c>
      <c r="L31" s="239">
        <v>4</v>
      </c>
      <c r="M31" s="239">
        <v>4</v>
      </c>
      <c r="N31" s="239">
        <v>4</v>
      </c>
      <c r="O31" s="239">
        <v>4</v>
      </c>
      <c r="P31" s="239">
        <v>4</v>
      </c>
      <c r="Q31" s="239">
        <v>4</v>
      </c>
      <c r="R31" s="497"/>
      <c r="S31" s="497"/>
      <c r="T31" s="575"/>
      <c r="U31" s="187"/>
      <c r="V31" s="191"/>
      <c r="W31" s="185">
        <v>0</v>
      </c>
      <c r="X31" s="185">
        <v>0</v>
      </c>
      <c r="Y31" s="474">
        <v>0</v>
      </c>
      <c r="Z31" s="240">
        <v>0</v>
      </c>
      <c r="AA31" s="240">
        <v>0</v>
      </c>
      <c r="AB31" s="240">
        <v>0</v>
      </c>
      <c r="AC31" s="240">
        <v>0</v>
      </c>
      <c r="AD31" s="240">
        <v>0</v>
      </c>
      <c r="AE31" s="240">
        <v>0</v>
      </c>
      <c r="AF31" s="240">
        <v>0</v>
      </c>
      <c r="AG31" s="240">
        <v>0</v>
      </c>
      <c r="AH31" s="240">
        <v>0</v>
      </c>
      <c r="AI31" s="240">
        <v>0</v>
      </c>
      <c r="AJ31" s="240">
        <v>0</v>
      </c>
      <c r="AK31" s="240">
        <v>0</v>
      </c>
      <c r="AL31" s="240">
        <v>0</v>
      </c>
      <c r="AM31" s="240">
        <v>0</v>
      </c>
      <c r="AN31" s="240">
        <v>0</v>
      </c>
      <c r="AO31" s="240">
        <v>0</v>
      </c>
      <c r="AP31" s="240">
        <v>0</v>
      </c>
      <c r="AQ31" s="497"/>
      <c r="AR31" s="497"/>
      <c r="AS31" s="497"/>
      <c r="AT31" s="497"/>
      <c r="AU31" s="190"/>
      <c r="AV31" s="187"/>
      <c r="AW31" s="187"/>
      <c r="AX31" s="187"/>
      <c r="AY31" s="187"/>
      <c r="AZ31" s="187"/>
      <c r="BA31" s="187"/>
      <c r="BB31" s="187"/>
      <c r="BC31" s="191"/>
      <c r="BD31" s="192">
        <f t="shared" si="4"/>
        <v>0</v>
      </c>
      <c r="BE31" s="343"/>
    </row>
    <row r="32" spans="1:57" ht="35.1" customHeight="1" x14ac:dyDescent="0.25">
      <c r="A32" s="324"/>
      <c r="B32" s="261"/>
      <c r="C32" s="262"/>
      <c r="D32" s="263"/>
      <c r="E32" s="263"/>
      <c r="F32" s="263"/>
      <c r="G32" s="263"/>
      <c r="H32" s="263"/>
      <c r="I32" s="263"/>
      <c r="J32" s="263"/>
      <c r="K32" s="263"/>
      <c r="L32" s="263"/>
      <c r="M32" s="263"/>
      <c r="N32" s="263"/>
      <c r="O32" s="263"/>
      <c r="P32" s="263"/>
      <c r="Q32" s="263"/>
      <c r="R32" s="263"/>
      <c r="S32" s="263"/>
      <c r="T32" s="263"/>
      <c r="U32" s="263"/>
      <c r="V32" s="263"/>
      <c r="W32" s="230"/>
      <c r="X32" s="230"/>
      <c r="Y32" s="263"/>
      <c r="Z32" s="263"/>
      <c r="AA32" s="263"/>
      <c r="AB32" s="263"/>
      <c r="AC32" s="263"/>
      <c r="AD32" s="263"/>
      <c r="AE32" s="263"/>
      <c r="AF32" s="263"/>
      <c r="AG32" s="263"/>
      <c r="AH32" s="263"/>
      <c r="AI32" s="263"/>
      <c r="AJ32" s="263"/>
      <c r="AK32" s="263"/>
      <c r="AL32" s="263"/>
      <c r="AM32" s="263"/>
      <c r="AN32" s="263"/>
      <c r="AO32" s="263" t="s">
        <v>248</v>
      </c>
      <c r="AP32" s="263"/>
      <c r="AQ32" s="263"/>
      <c r="AR32" s="230"/>
      <c r="AS32" s="230"/>
      <c r="AT32" s="230"/>
      <c r="AU32" s="230"/>
      <c r="AV32" s="230"/>
      <c r="AW32" s="230"/>
      <c r="AX32" s="230"/>
      <c r="AY32" s="230"/>
      <c r="AZ32" s="230"/>
      <c r="BA32" s="230"/>
      <c r="BB32" s="230"/>
      <c r="BC32" s="230"/>
      <c r="BD32" s="327"/>
      <c r="BE32" s="328"/>
    </row>
    <row r="33" spans="1:58" ht="35.1" customHeight="1" x14ac:dyDescent="0.3">
      <c r="A33" s="324"/>
      <c r="B33" s="261"/>
      <c r="C33" s="262"/>
      <c r="D33" s="263"/>
      <c r="E33" s="263"/>
      <c r="F33" s="263"/>
      <c r="G33" s="263"/>
      <c r="H33" s="263"/>
      <c r="I33" s="263"/>
      <c r="J33" s="194"/>
      <c r="K33" s="514" t="s">
        <v>433</v>
      </c>
      <c r="L33" s="514"/>
      <c r="M33" s="514"/>
      <c r="N33" s="263"/>
      <c r="O33" s="489"/>
      <c r="P33" s="514" t="s">
        <v>431</v>
      </c>
      <c r="Q33" s="263"/>
      <c r="R33" s="263"/>
      <c r="S33" s="495"/>
      <c r="T33" s="514" t="s">
        <v>432</v>
      </c>
      <c r="U33" s="263"/>
      <c r="V33" s="263"/>
      <c r="W33" s="230"/>
      <c r="X33" s="230"/>
      <c r="Y33" s="263"/>
      <c r="Z33" s="263"/>
      <c r="AA33" s="230"/>
      <c r="AB33" s="230"/>
      <c r="AC33" s="230"/>
      <c r="AD33" s="230"/>
      <c r="AE33" s="230"/>
      <c r="AF33" s="230"/>
      <c r="AG33" s="230"/>
      <c r="AH33" s="230"/>
      <c r="AI33" s="230"/>
      <c r="AJ33" s="230"/>
      <c r="AK33" s="263"/>
      <c r="AL33" s="263"/>
      <c r="AM33" s="263"/>
      <c r="AN33" s="263"/>
      <c r="AO33" s="263"/>
      <c r="AP33" s="263"/>
      <c r="AQ33" s="263"/>
      <c r="AR33" s="230"/>
      <c r="AS33" s="230"/>
      <c r="AT33" s="230"/>
      <c r="AU33" s="230"/>
      <c r="AV33" s="230"/>
      <c r="AW33" s="230"/>
      <c r="AX33" s="230"/>
      <c r="AY33" s="230"/>
      <c r="AZ33" s="230"/>
      <c r="BA33" s="230"/>
      <c r="BB33" s="230"/>
      <c r="BC33" s="230"/>
      <c r="BD33" s="269"/>
      <c r="BE33" s="270"/>
      <c r="BF33" s="271"/>
    </row>
    <row r="34" spans="1:58" ht="35.1" customHeight="1" x14ac:dyDescent="0.25">
      <c r="A34" s="324"/>
      <c r="B34" s="226"/>
      <c r="C34" s="227"/>
      <c r="V34" s="267"/>
      <c r="W34" s="229"/>
      <c r="X34" s="229"/>
      <c r="Y34" s="228"/>
      <c r="Z34" s="228"/>
      <c r="AA34" s="229"/>
      <c r="AB34" s="229"/>
      <c r="AC34" s="229"/>
      <c r="AD34" s="229"/>
      <c r="AE34" s="229"/>
      <c r="AF34" s="229"/>
      <c r="AG34" s="229"/>
      <c r="AH34" s="229"/>
      <c r="AI34" s="229"/>
      <c r="AJ34" s="229"/>
      <c r="AK34" s="228"/>
      <c r="AL34" s="228"/>
      <c r="AM34" s="228"/>
      <c r="AN34" s="228"/>
      <c r="AO34" s="228"/>
      <c r="AP34" s="228"/>
      <c r="AQ34" s="228"/>
      <c r="AR34" s="230"/>
      <c r="AS34" s="230"/>
      <c r="AT34" s="230"/>
      <c r="AU34" s="230"/>
      <c r="AV34" s="230"/>
      <c r="AW34" s="230"/>
      <c r="AX34" s="230"/>
      <c r="AY34" s="230"/>
      <c r="AZ34" s="230"/>
      <c r="BA34" s="230"/>
      <c r="BB34" s="230"/>
      <c r="BC34" s="230"/>
      <c r="BD34" s="269"/>
      <c r="BE34" s="270"/>
      <c r="BF34" s="271"/>
    </row>
    <row r="35" spans="1:58" ht="35.1" customHeight="1" x14ac:dyDescent="0.25">
      <c r="A35" s="324"/>
      <c r="B35" s="226"/>
      <c r="C35" s="227"/>
      <c r="D35" s="228"/>
      <c r="E35" s="228"/>
      <c r="F35" s="228"/>
      <c r="G35" s="228"/>
      <c r="H35" s="228"/>
      <c r="I35" s="228"/>
      <c r="J35" s="228"/>
      <c r="K35" s="228"/>
      <c r="L35" s="228"/>
      <c r="M35" s="228"/>
      <c r="N35" s="228"/>
      <c r="O35" s="228"/>
      <c r="P35" s="228"/>
      <c r="Q35" s="228"/>
      <c r="R35" s="228"/>
      <c r="S35" s="228"/>
      <c r="T35" s="228"/>
      <c r="U35" s="228"/>
      <c r="V35" s="228"/>
      <c r="W35" s="229"/>
      <c r="X35" s="229"/>
      <c r="Y35" s="228"/>
      <c r="Z35" s="228"/>
      <c r="AA35" s="229"/>
      <c r="AB35" s="229"/>
      <c r="AC35" s="229"/>
      <c r="AD35" s="229"/>
      <c r="AE35" s="229"/>
      <c r="AF35" s="229"/>
      <c r="AG35" s="229"/>
      <c r="AH35" s="229"/>
      <c r="AI35" s="229"/>
      <c r="AJ35" s="229"/>
      <c r="AK35" s="228"/>
      <c r="AL35" s="228"/>
      <c r="AM35" s="228"/>
      <c r="AN35" s="228"/>
      <c r="AO35" s="228"/>
      <c r="AP35" s="228"/>
      <c r="AQ35" s="228"/>
      <c r="AR35" s="230"/>
      <c r="AS35" s="230"/>
      <c r="AT35" s="230"/>
      <c r="AU35" s="230"/>
      <c r="AV35" s="230"/>
      <c r="AW35" s="230"/>
      <c r="AX35" s="230"/>
      <c r="AY35" s="230"/>
      <c r="AZ35" s="230"/>
      <c r="BA35" s="230"/>
      <c r="BB35" s="230"/>
      <c r="BC35" s="230"/>
      <c r="BD35" s="269"/>
      <c r="BE35" s="270"/>
      <c r="BF35" s="271"/>
    </row>
    <row r="36" spans="1:58" ht="35.1" customHeight="1" x14ac:dyDescent="0.25">
      <c r="A36" s="324"/>
      <c r="B36" s="226"/>
      <c r="C36" s="227"/>
      <c r="D36" s="228"/>
      <c r="E36" s="228"/>
      <c r="F36" s="228"/>
      <c r="G36" s="228"/>
      <c r="H36" s="228"/>
      <c r="I36" s="228"/>
      <c r="J36" s="228"/>
      <c r="K36" s="228"/>
      <c r="L36" s="228"/>
      <c r="M36" s="228"/>
      <c r="N36" s="228"/>
      <c r="O36" s="228"/>
      <c r="P36" s="228"/>
      <c r="Q36" s="228"/>
      <c r="R36" s="228"/>
      <c r="S36" s="228"/>
      <c r="T36" s="228"/>
      <c r="U36" s="228"/>
      <c r="V36" s="228"/>
      <c r="W36" s="229"/>
      <c r="X36" s="229"/>
      <c r="Y36" s="228"/>
      <c r="Z36" s="228"/>
      <c r="AA36" s="229"/>
      <c r="AB36" s="229"/>
      <c r="AC36" s="229"/>
      <c r="AD36" s="229"/>
      <c r="AE36" s="229"/>
      <c r="AF36" s="229"/>
      <c r="AG36" s="229"/>
      <c r="AH36" s="229"/>
      <c r="AI36" s="229"/>
      <c r="AJ36" s="229"/>
      <c r="AK36" s="228"/>
      <c r="AL36" s="228"/>
      <c r="AM36" s="228"/>
      <c r="AN36" s="228"/>
      <c r="AO36" s="228"/>
      <c r="AP36" s="228"/>
      <c r="AQ36" s="228"/>
      <c r="AR36" s="230"/>
      <c r="AS36" s="230"/>
      <c r="AT36" s="230"/>
      <c r="AU36" s="230"/>
      <c r="AV36" s="230"/>
      <c r="AW36" s="230"/>
      <c r="AX36" s="230"/>
      <c r="AY36" s="230"/>
      <c r="AZ36" s="230"/>
      <c r="BA36" s="230"/>
      <c r="BB36" s="230"/>
      <c r="BC36" s="230"/>
      <c r="BD36" s="269"/>
      <c r="BE36" s="270"/>
      <c r="BF36" s="271"/>
    </row>
    <row r="37" spans="1:58" ht="35.1" customHeight="1" x14ac:dyDescent="0.25">
      <c r="A37" s="268"/>
      <c r="B37" s="226"/>
      <c r="C37" s="227"/>
      <c r="D37" s="228"/>
      <c r="E37" s="228"/>
      <c r="F37" s="228"/>
      <c r="G37" s="228"/>
      <c r="H37" s="228"/>
      <c r="I37" s="228"/>
      <c r="J37" s="228"/>
      <c r="K37" s="228"/>
      <c r="L37" s="228"/>
      <c r="M37" s="228"/>
      <c r="N37" s="228"/>
      <c r="O37" s="228"/>
      <c r="P37" s="228"/>
      <c r="Q37" s="228"/>
      <c r="R37" s="228"/>
      <c r="S37" s="228"/>
      <c r="T37" s="228"/>
      <c r="U37" s="228"/>
      <c r="V37" s="228"/>
      <c r="W37" s="229"/>
      <c r="X37" s="229"/>
      <c r="Y37" s="228"/>
      <c r="Z37" s="228"/>
      <c r="AA37" s="229"/>
      <c r="AB37" s="229"/>
      <c r="AC37" s="229"/>
      <c r="AD37" s="229"/>
      <c r="AE37" s="229"/>
      <c r="AF37" s="229"/>
      <c r="AG37" s="229"/>
      <c r="AH37" s="229"/>
      <c r="AI37" s="229"/>
      <c r="AJ37" s="229"/>
      <c r="AK37" s="228"/>
      <c r="AL37" s="228"/>
      <c r="AM37" s="228"/>
      <c r="AN37" s="228"/>
      <c r="AO37" s="228"/>
      <c r="AP37" s="228"/>
      <c r="AQ37" s="228"/>
      <c r="AR37" s="230"/>
      <c r="AS37" s="230"/>
      <c r="AT37" s="230"/>
      <c r="AU37" s="230"/>
      <c r="AV37" s="230"/>
      <c r="AW37" s="230"/>
      <c r="AX37" s="230"/>
      <c r="AY37" s="230"/>
      <c r="AZ37" s="230"/>
      <c r="BA37" s="230"/>
      <c r="BB37" s="230"/>
      <c r="BC37" s="230"/>
      <c r="BD37" s="269"/>
      <c r="BE37" s="270"/>
      <c r="BF37" s="271"/>
    </row>
    <row r="38" spans="1:58" ht="35.1" customHeight="1" x14ac:dyDescent="0.25">
      <c r="A38" s="225"/>
      <c r="B38" s="226"/>
      <c r="C38" s="227"/>
      <c r="D38" s="228"/>
      <c r="E38" s="228"/>
      <c r="F38" s="228"/>
      <c r="G38" s="228"/>
      <c r="H38" s="228"/>
      <c r="I38" s="228"/>
      <c r="J38" s="228"/>
      <c r="K38" s="228"/>
      <c r="L38" s="228"/>
      <c r="M38" s="228"/>
      <c r="N38" s="228"/>
      <c r="O38" s="228"/>
      <c r="P38" s="228"/>
      <c r="Q38" s="228"/>
      <c r="R38" s="228"/>
      <c r="S38" s="228"/>
      <c r="T38" s="228"/>
      <c r="U38" s="228"/>
      <c r="V38" s="228"/>
      <c r="W38" s="229"/>
      <c r="X38" s="229"/>
      <c r="Y38" s="228"/>
      <c r="Z38" s="228"/>
      <c r="AA38" s="229"/>
      <c r="AB38" s="229"/>
      <c r="AC38" s="229"/>
      <c r="AD38" s="229"/>
      <c r="AE38" s="229"/>
      <c r="AF38" s="229"/>
      <c r="AG38" s="229"/>
      <c r="AH38" s="229"/>
      <c r="AI38" s="229"/>
      <c r="AJ38" s="229"/>
      <c r="AK38" s="228"/>
      <c r="AL38" s="228"/>
      <c r="AM38" s="228"/>
      <c r="AN38" s="228"/>
      <c r="AO38" s="228"/>
      <c r="AP38" s="228"/>
      <c r="AQ38" s="228"/>
      <c r="AR38" s="230"/>
      <c r="AS38" s="230"/>
      <c r="AT38" s="230"/>
      <c r="AU38" s="230"/>
      <c r="AV38" s="230"/>
      <c r="AW38" s="230"/>
      <c r="AX38" s="230"/>
      <c r="AY38" s="230"/>
      <c r="AZ38" s="230"/>
      <c r="BA38" s="230"/>
      <c r="BB38" s="230"/>
      <c r="BC38" s="230"/>
      <c r="BD38" s="269"/>
      <c r="BE38" s="270"/>
      <c r="BF38" s="271"/>
    </row>
    <row r="39" spans="1:58" ht="35.1" customHeight="1" x14ac:dyDescent="0.25">
      <c r="A39" s="225"/>
      <c r="B39" s="226"/>
      <c r="C39" s="227"/>
      <c r="D39" s="228"/>
      <c r="E39" s="228"/>
      <c r="F39" s="228"/>
      <c r="G39" s="228"/>
      <c r="H39" s="228"/>
      <c r="I39" s="228"/>
      <c r="J39" s="228"/>
      <c r="K39" s="228"/>
      <c r="L39" s="228"/>
      <c r="M39" s="228"/>
      <c r="N39" s="228"/>
      <c r="O39" s="228"/>
      <c r="P39" s="228"/>
      <c r="Q39" s="228"/>
      <c r="R39" s="228"/>
      <c r="S39" s="228"/>
      <c r="T39" s="228"/>
      <c r="U39" s="228"/>
      <c r="V39" s="228"/>
      <c r="W39" s="229"/>
      <c r="X39" s="229"/>
      <c r="Y39" s="228"/>
      <c r="Z39" s="228"/>
      <c r="AA39" s="229"/>
      <c r="AB39" s="229"/>
      <c r="AC39" s="229"/>
      <c r="AD39" s="229"/>
      <c r="AE39" s="229"/>
      <c r="AF39" s="229"/>
      <c r="AG39" s="229"/>
      <c r="AH39" s="229"/>
      <c r="AI39" s="229"/>
      <c r="AJ39" s="229"/>
      <c r="AK39" s="228"/>
      <c r="AL39" s="228"/>
      <c r="AM39" s="228"/>
      <c r="AN39" s="228"/>
      <c r="AO39" s="228"/>
      <c r="AP39" s="228"/>
      <c r="AQ39" s="228"/>
      <c r="AR39" s="230"/>
      <c r="AS39" s="230"/>
      <c r="AT39" s="230"/>
      <c r="AU39" s="230"/>
      <c r="AV39" s="230"/>
      <c r="AW39" s="230"/>
      <c r="AX39" s="230"/>
      <c r="AY39" s="230"/>
      <c r="AZ39" s="230"/>
      <c r="BA39" s="230"/>
      <c r="BB39" s="230"/>
      <c r="BC39" s="230"/>
      <c r="BD39" s="269"/>
      <c r="BE39" s="270"/>
      <c r="BF39" s="271"/>
    </row>
    <row r="40" spans="1:58" ht="35.1" customHeight="1" x14ac:dyDescent="0.25">
      <c r="A40" s="225"/>
      <c r="B40" s="226"/>
      <c r="C40" s="227"/>
      <c r="D40" s="228"/>
      <c r="E40" s="228"/>
      <c r="F40" s="228"/>
      <c r="G40" s="228"/>
      <c r="H40" s="228"/>
      <c r="I40" s="228"/>
      <c r="J40" s="228"/>
      <c r="K40" s="228"/>
      <c r="L40" s="228"/>
      <c r="M40" s="228"/>
      <c r="N40" s="228"/>
      <c r="O40" s="228"/>
      <c r="P40" s="228"/>
      <c r="Q40" s="228"/>
      <c r="R40" s="228"/>
      <c r="S40" s="228"/>
      <c r="T40" s="228"/>
      <c r="U40" s="228"/>
      <c r="V40" s="228"/>
      <c r="W40" s="229"/>
      <c r="X40" s="229"/>
      <c r="Y40" s="228"/>
      <c r="Z40" s="228"/>
      <c r="AA40" s="229"/>
      <c r="AB40" s="229"/>
      <c r="AC40" s="229"/>
      <c r="AD40" s="229"/>
      <c r="AE40" s="229"/>
      <c r="AF40" s="229"/>
      <c r="AG40" s="229"/>
      <c r="AH40" s="229"/>
      <c r="AI40" s="229"/>
      <c r="AJ40" s="229"/>
      <c r="AK40" s="228"/>
      <c r="AL40" s="228"/>
      <c r="AM40" s="228"/>
      <c r="AN40" s="228"/>
      <c r="AO40" s="228"/>
      <c r="AP40" s="228"/>
      <c r="AQ40" s="228"/>
      <c r="AR40" s="230"/>
      <c r="AS40" s="230"/>
      <c r="AT40" s="230"/>
      <c r="AU40" s="230"/>
      <c r="AV40" s="230"/>
      <c r="AW40" s="230"/>
      <c r="AX40" s="230"/>
      <c r="AY40" s="230"/>
      <c r="AZ40" s="230"/>
      <c r="BA40" s="230"/>
      <c r="BB40" s="230"/>
      <c r="BC40" s="230"/>
      <c r="BD40" s="269"/>
      <c r="BE40" s="270"/>
      <c r="BF40" s="271"/>
    </row>
    <row r="41" spans="1:58" ht="35.1" customHeight="1" x14ac:dyDescent="0.25">
      <c r="A41" s="225"/>
      <c r="B41" s="226"/>
      <c r="C41" s="227"/>
      <c r="D41" s="228"/>
      <c r="E41" s="228"/>
      <c r="F41" s="228"/>
      <c r="G41" s="228"/>
      <c r="H41" s="228"/>
      <c r="J41" s="650"/>
      <c r="K41" s="651"/>
      <c r="L41" s="651"/>
      <c r="M41" s="651"/>
      <c r="N41" s="651"/>
      <c r="O41" s="651"/>
      <c r="P41" s="228"/>
      <c r="Q41" s="228"/>
      <c r="R41" s="228"/>
      <c r="S41" s="228"/>
      <c r="T41" s="228"/>
      <c r="U41" s="515"/>
      <c r="V41" s="650"/>
      <c r="W41" s="651"/>
      <c r="X41" s="651"/>
      <c r="Y41" s="651"/>
      <c r="Z41" s="651"/>
      <c r="AA41" s="229"/>
      <c r="AB41" s="229"/>
      <c r="AC41" s="229"/>
      <c r="AD41" s="229"/>
      <c r="AE41" s="229"/>
      <c r="AF41" s="229"/>
      <c r="AG41" s="229"/>
      <c r="AH41" s="229"/>
      <c r="AI41" s="229"/>
      <c r="AJ41" s="229"/>
      <c r="AK41" s="228"/>
      <c r="AL41" s="228"/>
      <c r="AM41" s="228"/>
      <c r="AN41" s="228"/>
      <c r="AO41" s="228"/>
      <c r="AP41" s="228"/>
      <c r="AQ41" s="228"/>
      <c r="AR41" s="230"/>
      <c r="AS41" s="230"/>
      <c r="AT41" s="230"/>
      <c r="AU41" s="230"/>
      <c r="AV41" s="230"/>
      <c r="AW41" s="230"/>
      <c r="AX41" s="230"/>
      <c r="AY41" s="230"/>
      <c r="AZ41" s="230"/>
      <c r="BA41" s="230"/>
      <c r="BB41" s="230"/>
      <c r="BC41" s="230"/>
      <c r="BD41" s="269"/>
      <c r="BE41" s="270"/>
      <c r="BF41" s="271"/>
    </row>
    <row r="42" spans="1:58" ht="35.1" customHeight="1" x14ac:dyDescent="0.25">
      <c r="A42" s="225"/>
      <c r="B42" s="226"/>
      <c r="C42" s="227"/>
      <c r="D42" s="228"/>
      <c r="E42" s="228"/>
      <c r="F42" s="228"/>
      <c r="G42" s="228"/>
      <c r="H42" s="228"/>
      <c r="I42" s="228"/>
      <c r="J42" s="228"/>
      <c r="K42" s="228"/>
      <c r="L42" s="228"/>
      <c r="M42" s="228"/>
      <c r="N42" s="228"/>
      <c r="O42" s="228"/>
      <c r="P42" s="228"/>
      <c r="Q42" s="228"/>
      <c r="R42" s="228"/>
      <c r="S42" s="228"/>
      <c r="T42" s="228"/>
      <c r="U42" s="228"/>
      <c r="V42" s="228"/>
      <c r="W42" s="229"/>
      <c r="X42" s="229"/>
      <c r="Y42" s="228"/>
      <c r="Z42" s="228"/>
      <c r="AA42" s="229"/>
      <c r="AB42" s="229"/>
      <c r="AC42" s="229"/>
      <c r="AD42" s="229"/>
      <c r="AE42" s="229"/>
      <c r="AF42" s="229"/>
      <c r="AG42" s="229"/>
      <c r="AH42" s="229"/>
      <c r="AI42" s="229"/>
      <c r="AJ42" s="229"/>
      <c r="AK42" s="228"/>
      <c r="AL42" s="228"/>
      <c r="AM42" s="228"/>
      <c r="AN42" s="228"/>
      <c r="AO42" s="228"/>
      <c r="AP42" s="228"/>
      <c r="AQ42" s="228"/>
      <c r="AR42" s="230"/>
      <c r="AS42" s="230"/>
      <c r="AT42" s="230"/>
      <c r="AU42" s="230"/>
      <c r="AV42" s="230"/>
      <c r="AW42" s="230"/>
      <c r="AX42" s="230"/>
      <c r="AY42" s="230"/>
      <c r="AZ42" s="230"/>
      <c r="BA42" s="230"/>
      <c r="BB42" s="230"/>
      <c r="BC42" s="230"/>
      <c r="BD42" s="269"/>
      <c r="BE42" s="270"/>
      <c r="BF42" s="271"/>
    </row>
    <row r="43" spans="1:58" ht="35.1" customHeight="1" x14ac:dyDescent="0.25">
      <c r="A43" s="225"/>
      <c r="B43" s="226"/>
      <c r="C43" s="227"/>
      <c r="D43" s="228"/>
      <c r="E43" s="228"/>
      <c r="F43" s="228"/>
      <c r="G43" s="228"/>
      <c r="H43" s="228"/>
      <c r="I43" s="228"/>
      <c r="J43" s="228"/>
      <c r="K43" s="228"/>
      <c r="L43" s="228"/>
      <c r="M43" s="228"/>
      <c r="N43" s="228"/>
      <c r="O43" s="228"/>
      <c r="P43" s="228"/>
      <c r="Q43" s="228"/>
      <c r="R43" s="228"/>
      <c r="S43" s="228"/>
      <c r="T43" s="228"/>
      <c r="U43" s="228"/>
      <c r="V43" s="228"/>
      <c r="W43" s="229"/>
      <c r="X43" s="229"/>
      <c r="Y43" s="228"/>
      <c r="Z43" s="228"/>
      <c r="AA43" s="229"/>
      <c r="AB43" s="229"/>
      <c r="AC43" s="229"/>
      <c r="AD43" s="229"/>
      <c r="AE43" s="229"/>
      <c r="AF43" s="229"/>
      <c r="AG43" s="229"/>
      <c r="AH43" s="229"/>
      <c r="AI43" s="229"/>
      <c r="AJ43" s="229"/>
      <c r="AK43" s="228"/>
      <c r="AL43" s="228"/>
      <c r="AM43" s="228"/>
      <c r="AN43" s="228"/>
      <c r="AO43" s="228"/>
      <c r="AP43" s="228"/>
      <c r="AQ43" s="228"/>
      <c r="AR43" s="230"/>
      <c r="AS43" s="230"/>
      <c r="AT43" s="230"/>
      <c r="AU43" s="230"/>
      <c r="AV43" s="230"/>
      <c r="AW43" s="230"/>
      <c r="AX43" s="230"/>
      <c r="AY43" s="230"/>
      <c r="AZ43" s="230"/>
      <c r="BA43" s="230"/>
      <c r="BB43" s="230"/>
      <c r="BC43" s="230"/>
      <c r="BD43" s="269"/>
      <c r="BE43" s="270"/>
      <c r="BF43" s="271"/>
    </row>
    <row r="44" spans="1:58" ht="35.1" customHeight="1" x14ac:dyDescent="0.25">
      <c r="A44" s="225"/>
      <c r="B44" s="226"/>
      <c r="C44" s="227"/>
      <c r="D44" s="228"/>
      <c r="E44" s="228"/>
      <c r="F44" s="228"/>
      <c r="G44" s="228"/>
      <c r="H44" s="228"/>
      <c r="I44" s="228"/>
      <c r="J44" s="228"/>
      <c r="K44" s="228"/>
      <c r="L44" s="228"/>
      <c r="M44" s="228"/>
      <c r="N44" s="228"/>
      <c r="O44" s="228"/>
      <c r="P44" s="228"/>
      <c r="Q44" s="228"/>
      <c r="R44" s="228"/>
      <c r="S44" s="228"/>
      <c r="T44" s="228"/>
      <c r="U44" s="228"/>
      <c r="V44" s="228"/>
      <c r="W44" s="229"/>
      <c r="X44" s="229"/>
      <c r="Y44" s="228"/>
      <c r="Z44" s="228"/>
      <c r="AA44" s="229"/>
      <c r="AB44" s="229"/>
      <c r="AC44" s="229"/>
      <c r="AD44" s="229"/>
      <c r="AE44" s="229"/>
      <c r="AF44" s="229"/>
      <c r="AG44" s="229"/>
      <c r="AH44" s="229"/>
      <c r="AI44" s="229"/>
      <c r="AJ44" s="229"/>
      <c r="AK44" s="228"/>
      <c r="AL44" s="228"/>
      <c r="AM44" s="228"/>
      <c r="AN44" s="228"/>
      <c r="AO44" s="228"/>
      <c r="AP44" s="228"/>
      <c r="AQ44" s="228"/>
      <c r="AR44" s="230"/>
      <c r="AS44" s="230"/>
      <c r="AT44" s="230"/>
      <c r="AU44" s="230"/>
      <c r="AV44" s="230"/>
      <c r="AW44" s="230"/>
      <c r="AX44" s="230"/>
      <c r="AY44" s="230"/>
      <c r="AZ44" s="230"/>
      <c r="BA44" s="230"/>
      <c r="BB44" s="230"/>
      <c r="BC44" s="230"/>
      <c r="BD44" s="269"/>
      <c r="BE44" s="270"/>
      <c r="BF44" s="271"/>
    </row>
    <row r="45" spans="1:58" ht="35.1" customHeight="1" x14ac:dyDescent="0.25">
      <c r="A45" s="225"/>
      <c r="B45" s="226"/>
      <c r="C45" s="227"/>
      <c r="D45" s="228"/>
      <c r="E45" s="228"/>
      <c r="F45" s="228"/>
      <c r="G45" s="228"/>
      <c r="H45" s="228"/>
      <c r="I45" s="228"/>
      <c r="J45" s="228"/>
      <c r="K45" s="228"/>
      <c r="L45" s="228"/>
      <c r="M45" s="228"/>
      <c r="N45" s="228"/>
      <c r="O45" s="228"/>
      <c r="P45" s="228"/>
      <c r="Q45" s="228"/>
      <c r="R45" s="228"/>
      <c r="S45" s="228"/>
      <c r="T45" s="228"/>
      <c r="U45" s="228"/>
      <c r="V45" s="228"/>
      <c r="W45" s="229"/>
      <c r="X45" s="229"/>
      <c r="Y45" s="228"/>
      <c r="Z45" s="228"/>
      <c r="AA45" s="229"/>
      <c r="AB45" s="229"/>
      <c r="AC45" s="229"/>
      <c r="AD45" s="229"/>
      <c r="AE45" s="229"/>
      <c r="AF45" s="229"/>
      <c r="AG45" s="229"/>
      <c r="AH45" s="229"/>
      <c r="AI45" s="229"/>
      <c r="AJ45" s="229"/>
      <c r="AK45" s="228"/>
      <c r="AL45" s="228"/>
      <c r="AM45" s="228"/>
      <c r="AN45" s="228"/>
      <c r="AO45" s="228"/>
      <c r="AP45" s="228"/>
      <c r="AQ45" s="228"/>
      <c r="AR45" s="230"/>
      <c r="AS45" s="230"/>
      <c r="AT45" s="230"/>
      <c r="AU45" s="230"/>
      <c r="AV45" s="230"/>
      <c r="AW45" s="230"/>
      <c r="AX45" s="230"/>
      <c r="AY45" s="230"/>
      <c r="AZ45" s="230"/>
      <c r="BA45" s="230"/>
      <c r="BB45" s="230"/>
      <c r="BC45" s="230"/>
      <c r="BD45" s="269"/>
      <c r="BE45" s="270"/>
      <c r="BF45" s="271"/>
    </row>
    <row r="46" spans="1:58" ht="35.1" customHeight="1" x14ac:dyDescent="0.25">
      <c r="A46" s="225"/>
      <c r="B46" s="226"/>
      <c r="C46" s="227"/>
      <c r="D46" s="228"/>
      <c r="E46" s="228"/>
      <c r="F46" s="228"/>
      <c r="G46" s="228"/>
      <c r="H46" s="228"/>
      <c r="I46" s="228"/>
      <c r="J46" s="228"/>
      <c r="K46" s="228"/>
      <c r="L46" s="228"/>
      <c r="M46" s="228"/>
      <c r="N46" s="228"/>
      <c r="O46" s="228"/>
      <c r="P46" s="228"/>
      <c r="Q46" s="228"/>
      <c r="R46" s="228"/>
      <c r="S46" s="228"/>
      <c r="T46" s="228"/>
      <c r="U46" s="228"/>
      <c r="V46" s="228"/>
      <c r="W46" s="229"/>
      <c r="X46" s="229"/>
      <c r="Y46" s="228"/>
      <c r="Z46" s="228"/>
      <c r="AA46" s="229"/>
      <c r="AB46" s="229"/>
      <c r="AC46" s="229"/>
      <c r="AD46" s="229"/>
      <c r="AE46" s="229"/>
      <c r="AF46" s="229"/>
      <c r="AG46" s="229"/>
      <c r="AH46" s="229"/>
      <c r="AI46" s="229"/>
      <c r="AJ46" s="229"/>
      <c r="AK46" s="228"/>
      <c r="AL46" s="228"/>
      <c r="AM46" s="228"/>
      <c r="AN46" s="228"/>
      <c r="AO46" s="228"/>
      <c r="AP46" s="228"/>
      <c r="AQ46" s="228"/>
      <c r="AR46" s="230"/>
      <c r="AS46" s="230"/>
      <c r="AT46" s="230"/>
      <c r="AU46" s="230"/>
      <c r="AV46" s="230"/>
      <c r="AW46" s="230"/>
      <c r="AX46" s="230"/>
      <c r="AY46" s="230"/>
      <c r="AZ46" s="230"/>
      <c r="BA46" s="230"/>
      <c r="BB46" s="230"/>
      <c r="BC46" s="230"/>
      <c r="BD46" s="269"/>
      <c r="BE46" s="270"/>
      <c r="BF46" s="271"/>
    </row>
    <row r="47" spans="1:58" ht="35.1" customHeight="1" x14ac:dyDescent="0.25">
      <c r="A47" s="225"/>
      <c r="B47" s="226"/>
      <c r="C47" s="227"/>
      <c r="D47" s="228"/>
      <c r="E47" s="228"/>
      <c r="F47" s="228"/>
      <c r="G47" s="228"/>
      <c r="H47" s="228"/>
      <c r="I47" s="228"/>
      <c r="J47" s="228"/>
      <c r="K47" s="228"/>
      <c r="L47" s="228"/>
      <c r="M47" s="228"/>
      <c r="N47" s="228"/>
      <c r="O47" s="228"/>
      <c r="P47" s="228"/>
      <c r="Q47" s="228"/>
      <c r="R47" s="228"/>
      <c r="S47" s="228"/>
      <c r="T47" s="228"/>
      <c r="U47" s="228"/>
      <c r="V47" s="228"/>
      <c r="W47" s="229"/>
      <c r="X47" s="229"/>
      <c r="Y47" s="228"/>
      <c r="Z47" s="228"/>
      <c r="AA47" s="229"/>
      <c r="AB47" s="229"/>
      <c r="AC47" s="229"/>
      <c r="AD47" s="229"/>
      <c r="AE47" s="229"/>
      <c r="AF47" s="229"/>
      <c r="AG47" s="229"/>
      <c r="AH47" s="229"/>
      <c r="AI47" s="229"/>
      <c r="AJ47" s="229"/>
      <c r="AK47" s="228"/>
      <c r="AL47" s="228"/>
      <c r="AM47" s="228"/>
      <c r="AN47" s="228"/>
      <c r="AO47" s="228"/>
      <c r="AP47" s="228"/>
      <c r="AQ47" s="228"/>
      <c r="AR47" s="230"/>
      <c r="AS47" s="230"/>
      <c r="AT47" s="230"/>
      <c r="AU47" s="230"/>
      <c r="AV47" s="230"/>
      <c r="AW47" s="230"/>
      <c r="AX47" s="230"/>
      <c r="AY47" s="230"/>
      <c r="AZ47" s="230"/>
      <c r="BA47" s="230"/>
      <c r="BB47" s="230"/>
      <c r="BC47" s="230"/>
      <c r="BD47" s="269"/>
      <c r="BE47" s="270"/>
      <c r="BF47" s="271"/>
    </row>
    <row r="48" spans="1:58" ht="35.1" customHeight="1" x14ac:dyDescent="0.25">
      <c r="A48" s="225"/>
      <c r="B48" s="233"/>
      <c r="C48" s="234"/>
      <c r="D48" s="229"/>
      <c r="E48" s="229"/>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29"/>
      <c r="AM48" s="229"/>
      <c r="AN48" s="229"/>
      <c r="AO48" s="229"/>
      <c r="AP48" s="229"/>
      <c r="AQ48" s="229"/>
      <c r="AR48" s="230"/>
      <c r="AS48" s="230"/>
      <c r="AT48" s="230"/>
      <c r="AU48" s="230"/>
      <c r="AV48" s="230"/>
      <c r="AW48" s="230"/>
      <c r="AX48" s="230"/>
      <c r="AY48" s="230"/>
      <c r="AZ48" s="230"/>
      <c r="BA48" s="230"/>
      <c r="BB48" s="230"/>
      <c r="BC48" s="230"/>
      <c r="BD48" s="269"/>
      <c r="BE48" s="270"/>
      <c r="BF48" s="271"/>
    </row>
    <row r="49" spans="1:58" ht="35.1" customHeight="1" x14ac:dyDescent="0.25">
      <c r="A49" s="225"/>
      <c r="B49" s="233"/>
      <c r="C49" s="234"/>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30"/>
      <c r="AS49" s="230"/>
      <c r="AT49" s="230"/>
      <c r="AU49" s="230"/>
      <c r="AV49" s="230"/>
      <c r="AW49" s="230"/>
      <c r="AX49" s="230"/>
      <c r="AY49" s="230"/>
      <c r="AZ49" s="230"/>
      <c r="BA49" s="230"/>
      <c r="BB49" s="230"/>
      <c r="BC49" s="230"/>
      <c r="BD49" s="269"/>
      <c r="BE49" s="270"/>
      <c r="BF49" s="271"/>
    </row>
    <row r="50" spans="1:58" ht="35.1" customHeight="1" x14ac:dyDescent="0.25">
      <c r="A50" s="225"/>
      <c r="B50" s="233"/>
      <c r="C50" s="234"/>
      <c r="D50" s="229"/>
      <c r="E50" s="229"/>
      <c r="F50" s="229"/>
      <c r="G50" s="229"/>
      <c r="H50" s="229"/>
      <c r="I50" s="229"/>
      <c r="J50" s="229"/>
      <c r="K50" s="229"/>
      <c r="L50" s="229"/>
      <c r="M50" s="229"/>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29"/>
      <c r="AN50" s="229"/>
      <c r="AO50" s="229"/>
      <c r="AP50" s="229"/>
      <c r="AQ50" s="229"/>
      <c r="AR50" s="230"/>
      <c r="AS50" s="230"/>
      <c r="AT50" s="230"/>
      <c r="AU50" s="230"/>
      <c r="AV50" s="230"/>
      <c r="AW50" s="230"/>
      <c r="AX50" s="230"/>
      <c r="AY50" s="230"/>
      <c r="AZ50" s="230"/>
      <c r="BA50" s="230"/>
      <c r="BB50" s="230"/>
      <c r="BC50" s="230"/>
      <c r="BD50" s="269"/>
      <c r="BE50" s="270"/>
      <c r="BF50" s="271"/>
    </row>
    <row r="51" spans="1:58" ht="35.1" customHeight="1" x14ac:dyDescent="0.25">
      <c r="A51" s="225"/>
      <c r="B51" s="233"/>
      <c r="C51" s="234"/>
      <c r="D51" s="229"/>
      <c r="E51" s="229"/>
      <c r="F51" s="229"/>
      <c r="G51" s="229"/>
      <c r="H51" s="229"/>
      <c r="I51" s="229"/>
      <c r="J51" s="229"/>
      <c r="K51" s="229"/>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29"/>
      <c r="AJ51" s="229"/>
      <c r="AK51" s="229"/>
      <c r="AL51" s="229"/>
      <c r="AM51" s="229"/>
      <c r="AN51" s="229"/>
      <c r="AO51" s="229"/>
      <c r="AP51" s="229"/>
      <c r="AQ51" s="229"/>
      <c r="AR51" s="230"/>
      <c r="AS51" s="230"/>
      <c r="AT51" s="230"/>
      <c r="AU51" s="230"/>
      <c r="AV51" s="230"/>
      <c r="AW51" s="230"/>
      <c r="AX51" s="230"/>
      <c r="AY51" s="230"/>
      <c r="AZ51" s="230"/>
      <c r="BA51" s="230"/>
      <c r="BB51" s="230"/>
      <c r="BC51" s="230"/>
      <c r="BD51" s="269"/>
      <c r="BE51" s="270"/>
      <c r="BF51" s="271"/>
    </row>
    <row r="52" spans="1:58" ht="35.1" customHeight="1" x14ac:dyDescent="0.25">
      <c r="A52" s="272"/>
      <c r="B52" s="233"/>
      <c r="C52" s="234"/>
      <c r="D52" s="229"/>
      <c r="E52" s="229"/>
      <c r="F52" s="229"/>
      <c r="G52" s="229"/>
      <c r="H52" s="229"/>
      <c r="I52" s="229"/>
      <c r="J52" s="229"/>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29"/>
      <c r="AL52" s="229"/>
      <c r="AM52" s="229"/>
      <c r="AN52" s="229"/>
      <c r="AO52" s="229"/>
      <c r="AP52" s="229"/>
      <c r="AQ52" s="229"/>
      <c r="AR52" s="230"/>
      <c r="AS52" s="230"/>
      <c r="AT52" s="230"/>
      <c r="AU52" s="230"/>
      <c r="AV52" s="230"/>
      <c r="AW52" s="230"/>
      <c r="AX52" s="230"/>
      <c r="AY52" s="230"/>
      <c r="AZ52" s="230"/>
      <c r="BA52" s="230"/>
      <c r="BB52" s="230"/>
      <c r="BC52" s="230"/>
      <c r="BD52" s="269"/>
      <c r="BE52" s="270"/>
      <c r="BF52" s="271"/>
    </row>
    <row r="53" spans="1:58" ht="35.1" customHeight="1" x14ac:dyDescent="0.25">
      <c r="A53" s="232"/>
      <c r="B53" s="233"/>
      <c r="C53" s="234"/>
      <c r="D53" s="229"/>
      <c r="E53" s="229"/>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29"/>
      <c r="AD53" s="229"/>
      <c r="AE53" s="229"/>
      <c r="AF53" s="229"/>
      <c r="AG53" s="229"/>
      <c r="AH53" s="229"/>
      <c r="AI53" s="229"/>
      <c r="AJ53" s="229"/>
      <c r="AK53" s="229"/>
      <c r="AL53" s="229"/>
      <c r="AM53" s="229"/>
      <c r="AN53" s="229"/>
      <c r="AO53" s="229"/>
      <c r="AP53" s="229"/>
      <c r="AQ53" s="229"/>
      <c r="AR53" s="230"/>
      <c r="AS53" s="230"/>
      <c r="AT53" s="230"/>
      <c r="AU53" s="230"/>
      <c r="AV53" s="230"/>
      <c r="AW53" s="230"/>
      <c r="AX53" s="230"/>
      <c r="AY53" s="230"/>
      <c r="AZ53" s="230"/>
      <c r="BA53" s="230"/>
      <c r="BB53" s="230"/>
      <c r="BC53" s="230"/>
      <c r="BD53" s="269"/>
      <c r="BE53" s="270"/>
      <c r="BF53" s="271"/>
    </row>
    <row r="54" spans="1:58" ht="35.1" customHeight="1" x14ac:dyDescent="0.25">
      <c r="A54" s="232"/>
      <c r="B54" s="233"/>
      <c r="C54" s="234"/>
      <c r="D54" s="229"/>
      <c r="E54" s="229"/>
      <c r="F54" s="229"/>
      <c r="G54" s="229"/>
      <c r="H54" s="229"/>
      <c r="I54" s="229"/>
      <c r="J54" s="229"/>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229"/>
      <c r="AM54" s="229"/>
      <c r="AN54" s="229"/>
      <c r="AO54" s="229"/>
      <c r="AP54" s="229"/>
      <c r="AQ54" s="229"/>
      <c r="AR54" s="230"/>
      <c r="AS54" s="230"/>
      <c r="AT54" s="230"/>
      <c r="AU54" s="230"/>
      <c r="AV54" s="230"/>
      <c r="AW54" s="230"/>
      <c r="AX54" s="230"/>
      <c r="AY54" s="230"/>
      <c r="AZ54" s="230"/>
      <c r="BA54" s="230"/>
      <c r="BB54" s="230"/>
      <c r="BC54" s="230"/>
      <c r="BD54" s="269"/>
      <c r="BE54" s="270"/>
      <c r="BF54" s="271"/>
    </row>
    <row r="55" spans="1:58" ht="35.1" customHeight="1" x14ac:dyDescent="0.25">
      <c r="A55" s="232"/>
      <c r="B55" s="233"/>
      <c r="C55" s="234"/>
      <c r="D55" s="229"/>
      <c r="E55" s="229"/>
      <c r="F55" s="229"/>
      <c r="G55" s="229"/>
      <c r="H55" s="229"/>
      <c r="I55" s="229"/>
      <c r="J55" s="229"/>
      <c r="K55" s="229"/>
      <c r="L55" s="229"/>
      <c r="M55" s="229"/>
      <c r="N55" s="229"/>
      <c r="O55" s="229"/>
      <c r="P55" s="229"/>
      <c r="Q55" s="229"/>
      <c r="R55" s="229"/>
      <c r="S55" s="229"/>
      <c r="T55" s="229"/>
      <c r="U55" s="229"/>
      <c r="V55" s="229"/>
      <c r="W55" s="229"/>
      <c r="X55" s="229"/>
      <c r="Y55" s="229"/>
      <c r="Z55" s="229"/>
      <c r="AA55" s="229"/>
      <c r="AB55" s="229"/>
      <c r="AC55" s="229"/>
      <c r="AD55" s="229"/>
      <c r="AE55" s="229"/>
      <c r="AF55" s="229"/>
      <c r="AG55" s="229"/>
      <c r="AH55" s="229"/>
      <c r="AI55" s="229"/>
      <c r="AJ55" s="229"/>
      <c r="AK55" s="229"/>
      <c r="AL55" s="229"/>
      <c r="AM55" s="229"/>
      <c r="AN55" s="229"/>
      <c r="AO55" s="229"/>
      <c r="AP55" s="229"/>
      <c r="AQ55" s="229"/>
      <c r="AR55" s="230"/>
      <c r="AS55" s="230"/>
      <c r="AT55" s="230"/>
      <c r="AU55" s="230"/>
      <c r="AV55" s="230"/>
      <c r="AW55" s="230"/>
      <c r="AX55" s="230"/>
      <c r="AY55" s="230"/>
      <c r="AZ55" s="230"/>
      <c r="BA55" s="230"/>
      <c r="BB55" s="230"/>
      <c r="BC55" s="230"/>
      <c r="BD55" s="269"/>
      <c r="BE55" s="270"/>
      <c r="BF55" s="271"/>
    </row>
    <row r="56" spans="1:58" ht="35.1" customHeight="1" x14ac:dyDescent="0.25">
      <c r="A56" s="232"/>
      <c r="B56" s="233"/>
      <c r="C56" s="234"/>
      <c r="D56" s="229"/>
      <c r="E56" s="229"/>
      <c r="F56" s="229"/>
      <c r="G56" s="229"/>
      <c r="H56" s="229"/>
      <c r="I56" s="229"/>
      <c r="J56" s="229"/>
      <c r="K56" s="229"/>
      <c r="L56" s="229"/>
      <c r="M56" s="229"/>
      <c r="N56" s="229"/>
      <c r="O56" s="229"/>
      <c r="P56" s="229"/>
      <c r="Q56" s="229"/>
      <c r="R56" s="229"/>
      <c r="S56" s="229"/>
      <c r="T56" s="229"/>
      <c r="U56" s="229"/>
      <c r="V56" s="229"/>
      <c r="W56" s="229"/>
      <c r="X56" s="229"/>
      <c r="Y56" s="229"/>
      <c r="Z56" s="229"/>
      <c r="AA56" s="229"/>
      <c r="AB56" s="229"/>
      <c r="AC56" s="229"/>
      <c r="AD56" s="229"/>
      <c r="AE56" s="229"/>
      <c r="AF56" s="229"/>
      <c r="AG56" s="229"/>
      <c r="AH56" s="229"/>
      <c r="AI56" s="229"/>
      <c r="AJ56" s="229"/>
      <c r="AK56" s="229"/>
      <c r="AL56" s="229"/>
      <c r="AM56" s="229"/>
      <c r="AN56" s="229"/>
      <c r="AO56" s="229"/>
      <c r="AP56" s="229"/>
      <c r="AQ56" s="229"/>
      <c r="AR56" s="230"/>
      <c r="AS56" s="230"/>
      <c r="AT56" s="230"/>
      <c r="AU56" s="230"/>
      <c r="AV56" s="230"/>
      <c r="AW56" s="230"/>
      <c r="AX56" s="230"/>
      <c r="AY56" s="230"/>
      <c r="AZ56" s="230"/>
      <c r="BA56" s="230"/>
      <c r="BB56" s="230"/>
      <c r="BC56" s="230"/>
      <c r="BD56" s="269"/>
      <c r="BE56" s="270"/>
      <c r="BF56" s="271"/>
    </row>
    <row r="57" spans="1:58" ht="35.1" customHeight="1" x14ac:dyDescent="0.25">
      <c r="A57" s="232"/>
      <c r="B57" s="233"/>
      <c r="C57" s="234"/>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29"/>
      <c r="AD57" s="229"/>
      <c r="AE57" s="229"/>
      <c r="AF57" s="229"/>
      <c r="AG57" s="229"/>
      <c r="AH57" s="229"/>
      <c r="AI57" s="229"/>
      <c r="AJ57" s="229"/>
      <c r="AK57" s="229"/>
      <c r="AL57" s="229"/>
      <c r="AM57" s="229"/>
      <c r="AN57" s="229"/>
      <c r="AO57" s="229"/>
      <c r="AP57" s="229"/>
      <c r="AQ57" s="229"/>
      <c r="AR57" s="230"/>
      <c r="AS57" s="230"/>
      <c r="AT57" s="230"/>
      <c r="AU57" s="230"/>
      <c r="AV57" s="230"/>
      <c r="AW57" s="230"/>
      <c r="AX57" s="230"/>
      <c r="AY57" s="230"/>
      <c r="AZ57" s="230"/>
      <c r="BA57" s="230"/>
      <c r="BB57" s="230"/>
      <c r="BC57" s="230"/>
      <c r="BD57" s="269"/>
      <c r="BE57" s="270"/>
      <c r="BF57" s="271"/>
    </row>
    <row r="58" spans="1:58" ht="35.1" customHeight="1" x14ac:dyDescent="0.25">
      <c r="A58" s="232"/>
      <c r="B58" s="233"/>
      <c r="C58" s="234"/>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229"/>
      <c r="AJ58" s="229"/>
      <c r="AK58" s="229"/>
      <c r="AL58" s="229"/>
      <c r="AM58" s="229"/>
      <c r="AN58" s="229"/>
      <c r="AO58" s="229"/>
      <c r="AP58" s="229"/>
      <c r="AQ58" s="229"/>
      <c r="AR58" s="230"/>
      <c r="AS58" s="230"/>
      <c r="AT58" s="230"/>
      <c r="AU58" s="230"/>
      <c r="AV58" s="230"/>
      <c r="AW58" s="230"/>
      <c r="AX58" s="230"/>
      <c r="AY58" s="230"/>
      <c r="AZ58" s="230"/>
      <c r="BA58" s="230"/>
      <c r="BB58" s="230"/>
      <c r="BC58" s="230"/>
      <c r="BD58" s="269"/>
      <c r="BE58" s="270"/>
      <c r="BF58" s="271"/>
    </row>
    <row r="59" spans="1:58" ht="35.1" customHeight="1" x14ac:dyDescent="0.25">
      <c r="A59" s="232"/>
      <c r="B59" s="226"/>
      <c r="C59" s="227"/>
      <c r="D59" s="228"/>
      <c r="E59" s="228"/>
      <c r="F59" s="228"/>
      <c r="G59" s="228"/>
      <c r="H59" s="228"/>
      <c r="I59" s="228"/>
      <c r="J59" s="228"/>
      <c r="K59" s="228"/>
      <c r="L59" s="228"/>
      <c r="M59" s="228"/>
      <c r="N59" s="228"/>
      <c r="O59" s="228"/>
      <c r="P59" s="228"/>
      <c r="Q59" s="228"/>
      <c r="R59" s="228"/>
      <c r="S59" s="228"/>
      <c r="T59" s="228"/>
      <c r="U59" s="228"/>
      <c r="V59" s="228"/>
      <c r="W59" s="229"/>
      <c r="X59" s="229"/>
      <c r="Y59" s="228"/>
      <c r="Z59" s="228"/>
      <c r="AA59" s="229"/>
      <c r="AB59" s="229"/>
      <c r="AC59" s="229"/>
      <c r="AD59" s="229"/>
      <c r="AE59" s="229"/>
      <c r="AF59" s="229"/>
      <c r="AG59" s="229"/>
      <c r="AH59" s="229"/>
      <c r="AI59" s="229"/>
      <c r="AJ59" s="229"/>
      <c r="AK59" s="228"/>
      <c r="AL59" s="228"/>
      <c r="AM59" s="228"/>
      <c r="AN59" s="228"/>
      <c r="AO59" s="228"/>
      <c r="AP59" s="228"/>
      <c r="AQ59" s="228"/>
      <c r="AR59" s="230"/>
      <c r="AS59" s="230"/>
      <c r="AT59" s="230"/>
      <c r="AU59" s="230"/>
      <c r="AV59" s="230"/>
      <c r="AW59" s="230"/>
      <c r="AX59" s="230"/>
      <c r="AY59" s="230"/>
      <c r="AZ59" s="230"/>
      <c r="BA59" s="230"/>
      <c r="BB59" s="230"/>
      <c r="BC59" s="230"/>
      <c r="BD59" s="269"/>
      <c r="BE59" s="270"/>
      <c r="BF59" s="271"/>
    </row>
    <row r="60" spans="1:58" ht="35.1" customHeight="1" x14ac:dyDescent="0.25">
      <c r="A60" s="273"/>
      <c r="B60" s="226"/>
      <c r="C60" s="227"/>
      <c r="D60" s="228"/>
      <c r="E60" s="228"/>
      <c r="F60" s="228"/>
      <c r="G60" s="228"/>
      <c r="H60" s="228"/>
      <c r="I60" s="228"/>
      <c r="J60" s="228"/>
      <c r="K60" s="228"/>
      <c r="L60" s="228"/>
      <c r="M60" s="228"/>
      <c r="N60" s="228"/>
      <c r="O60" s="228"/>
      <c r="P60" s="228"/>
      <c r="Q60" s="228"/>
      <c r="R60" s="228"/>
      <c r="S60" s="228"/>
      <c r="T60" s="228"/>
      <c r="U60" s="228"/>
      <c r="V60" s="228"/>
      <c r="W60" s="229"/>
      <c r="X60" s="229"/>
      <c r="Y60" s="228"/>
      <c r="Z60" s="228"/>
      <c r="AA60" s="228"/>
      <c r="AB60" s="228"/>
      <c r="AC60" s="228"/>
      <c r="AD60" s="228"/>
      <c r="AE60" s="228"/>
      <c r="AF60" s="228"/>
      <c r="AG60" s="228"/>
      <c r="AH60" s="228"/>
      <c r="AI60" s="228"/>
      <c r="AJ60" s="228"/>
      <c r="AK60" s="228"/>
      <c r="AL60" s="228"/>
      <c r="AM60" s="228"/>
      <c r="AN60" s="228"/>
      <c r="AO60" s="228"/>
      <c r="AP60" s="228"/>
      <c r="AQ60" s="228"/>
      <c r="AR60" s="230"/>
      <c r="AS60" s="230"/>
      <c r="AT60" s="230"/>
      <c r="AU60" s="230"/>
      <c r="AV60" s="230"/>
      <c r="AW60" s="230"/>
      <c r="AX60" s="230"/>
      <c r="AY60" s="230"/>
      <c r="AZ60" s="230"/>
      <c r="BA60" s="230"/>
      <c r="BB60" s="230"/>
      <c r="BC60" s="230"/>
      <c r="BD60" s="269"/>
      <c r="BE60" s="270"/>
      <c r="BF60" s="271"/>
    </row>
    <row r="61" spans="1:58" ht="35.1" customHeight="1" x14ac:dyDescent="0.25">
      <c r="A61" s="274"/>
      <c r="B61" s="226"/>
      <c r="C61" s="227"/>
      <c r="D61" s="228"/>
      <c r="E61" s="228"/>
      <c r="F61" s="228"/>
      <c r="G61" s="228"/>
      <c r="H61" s="228"/>
      <c r="I61" s="228"/>
      <c r="J61" s="228"/>
      <c r="K61" s="228"/>
      <c r="L61" s="228"/>
      <c r="M61" s="228"/>
      <c r="N61" s="228"/>
      <c r="O61" s="228"/>
      <c r="P61" s="228"/>
      <c r="Q61" s="228"/>
      <c r="R61" s="228"/>
      <c r="S61" s="228"/>
      <c r="T61" s="228"/>
      <c r="U61" s="228"/>
      <c r="V61" s="228"/>
      <c r="W61" s="229"/>
      <c r="X61" s="229"/>
      <c r="Y61" s="228"/>
      <c r="Z61" s="228"/>
      <c r="AA61" s="228"/>
      <c r="AB61" s="228"/>
      <c r="AC61" s="228"/>
      <c r="AD61" s="228"/>
      <c r="AE61" s="228"/>
      <c r="AF61" s="228"/>
      <c r="AG61" s="228"/>
      <c r="AH61" s="228"/>
      <c r="AI61" s="228"/>
      <c r="AJ61" s="228"/>
      <c r="AK61" s="228"/>
      <c r="AL61" s="228"/>
      <c r="AM61" s="228"/>
      <c r="AN61" s="228"/>
      <c r="AO61" s="228"/>
      <c r="AP61" s="228"/>
      <c r="AQ61" s="228"/>
      <c r="AR61" s="230"/>
      <c r="AS61" s="230"/>
      <c r="AT61" s="230"/>
      <c r="AU61" s="230"/>
      <c r="AV61" s="230"/>
      <c r="AW61" s="230"/>
      <c r="AX61" s="230"/>
      <c r="AY61" s="230"/>
      <c r="AZ61" s="230"/>
      <c r="BA61" s="230"/>
      <c r="BB61" s="230"/>
      <c r="BC61" s="230"/>
      <c r="BD61" s="269"/>
      <c r="BE61" s="270"/>
      <c r="BF61" s="271"/>
    </row>
    <row r="62" spans="1:58" ht="35.1" customHeight="1" x14ac:dyDescent="0.25">
      <c r="A62" s="232"/>
      <c r="B62" s="226"/>
      <c r="C62" s="227"/>
      <c r="D62" s="228"/>
      <c r="E62" s="228"/>
      <c r="F62" s="228"/>
      <c r="G62" s="228"/>
      <c r="H62" s="228"/>
      <c r="I62" s="228"/>
      <c r="J62" s="228"/>
      <c r="K62" s="228"/>
      <c r="L62" s="228"/>
      <c r="M62" s="228"/>
      <c r="N62" s="228"/>
      <c r="O62" s="228"/>
      <c r="P62" s="228"/>
      <c r="Q62" s="228"/>
      <c r="R62" s="228"/>
      <c r="S62" s="228"/>
      <c r="T62" s="228"/>
      <c r="U62" s="228"/>
      <c r="V62" s="228"/>
      <c r="W62" s="229"/>
      <c r="X62" s="229"/>
      <c r="Y62" s="228"/>
      <c r="Z62" s="228"/>
      <c r="AA62" s="228"/>
      <c r="AB62" s="228"/>
      <c r="AC62" s="228"/>
      <c r="AD62" s="228"/>
      <c r="AE62" s="228"/>
      <c r="AF62" s="228"/>
      <c r="AG62" s="228"/>
      <c r="AH62" s="228"/>
      <c r="AI62" s="228"/>
      <c r="AJ62" s="228"/>
      <c r="AK62" s="228"/>
      <c r="AL62" s="228"/>
      <c r="AM62" s="228"/>
      <c r="AN62" s="228"/>
      <c r="AO62" s="228"/>
      <c r="AP62" s="228"/>
      <c r="AQ62" s="228"/>
      <c r="AR62" s="230"/>
      <c r="AS62" s="230"/>
      <c r="AT62" s="230"/>
      <c r="AU62" s="230"/>
      <c r="AV62" s="230"/>
      <c r="AW62" s="230"/>
      <c r="AX62" s="230"/>
      <c r="AY62" s="230"/>
      <c r="AZ62" s="230"/>
      <c r="BA62" s="230"/>
      <c r="BB62" s="230"/>
      <c r="BC62" s="230"/>
      <c r="BD62" s="269"/>
      <c r="BE62" s="270"/>
      <c r="BF62" s="271"/>
    </row>
    <row r="63" spans="1:58" ht="35.1" customHeight="1" x14ac:dyDescent="0.25">
      <c r="A63" s="225"/>
      <c r="B63" s="233"/>
      <c r="C63" s="234"/>
      <c r="D63" s="229"/>
      <c r="E63" s="229"/>
      <c r="F63" s="229"/>
      <c r="G63" s="229"/>
      <c r="H63" s="229"/>
      <c r="I63" s="229"/>
      <c r="J63" s="229"/>
      <c r="K63" s="229"/>
      <c r="L63" s="229"/>
      <c r="M63" s="229"/>
      <c r="N63" s="229"/>
      <c r="O63" s="229"/>
      <c r="P63" s="229"/>
      <c r="Q63" s="229"/>
      <c r="R63" s="229"/>
      <c r="S63" s="229"/>
      <c r="T63" s="229"/>
      <c r="U63" s="229"/>
      <c r="V63" s="229"/>
      <c r="W63" s="229"/>
      <c r="X63" s="229"/>
      <c r="Y63" s="229"/>
      <c r="Z63" s="229"/>
      <c r="AA63" s="229"/>
      <c r="AB63" s="229"/>
      <c r="AC63" s="229"/>
      <c r="AD63" s="229"/>
      <c r="AE63" s="229"/>
      <c r="AF63" s="229"/>
      <c r="AG63" s="229"/>
      <c r="AH63" s="229"/>
      <c r="AI63" s="229"/>
      <c r="AJ63" s="229"/>
      <c r="AK63" s="229"/>
      <c r="AL63" s="229"/>
      <c r="AM63" s="229"/>
      <c r="AN63" s="229"/>
      <c r="AO63" s="229"/>
      <c r="AP63" s="229"/>
      <c r="AQ63" s="229"/>
      <c r="AR63" s="230"/>
      <c r="AS63" s="230"/>
      <c r="AT63" s="230"/>
      <c r="AU63" s="230"/>
      <c r="AV63" s="230"/>
      <c r="AW63" s="230"/>
      <c r="AX63" s="230"/>
      <c r="AY63" s="230"/>
      <c r="AZ63" s="230"/>
      <c r="BA63" s="230"/>
      <c r="BB63" s="230"/>
      <c r="BC63" s="230"/>
      <c r="BD63" s="269"/>
      <c r="BE63" s="270"/>
      <c r="BF63" s="271"/>
    </row>
    <row r="64" spans="1:58" ht="35.1" customHeight="1" x14ac:dyDescent="0.25">
      <c r="A64" s="225"/>
      <c r="B64" s="233"/>
      <c r="C64" s="234"/>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30"/>
      <c r="AS64" s="230"/>
      <c r="AT64" s="230"/>
      <c r="AU64" s="230"/>
      <c r="AV64" s="230"/>
      <c r="AW64" s="230"/>
      <c r="AX64" s="230"/>
      <c r="AY64" s="230"/>
      <c r="AZ64" s="230"/>
      <c r="BA64" s="230"/>
      <c r="BB64" s="230"/>
      <c r="BC64" s="230"/>
      <c r="BD64" s="269"/>
      <c r="BE64" s="270"/>
      <c r="BF64" s="271"/>
    </row>
    <row r="65" spans="1:58" ht="35.1" customHeight="1" x14ac:dyDescent="0.25">
      <c r="A65" s="225"/>
      <c r="B65" s="226"/>
      <c r="C65" s="227"/>
      <c r="D65" s="228"/>
      <c r="E65" s="228"/>
      <c r="F65" s="228"/>
      <c r="G65" s="228"/>
      <c r="H65" s="228"/>
      <c r="I65" s="228"/>
      <c r="J65" s="228"/>
      <c r="K65" s="228"/>
      <c r="L65" s="228"/>
      <c r="M65" s="228"/>
      <c r="N65" s="228"/>
      <c r="O65" s="228"/>
      <c r="P65" s="228"/>
      <c r="Q65" s="228"/>
      <c r="R65" s="228"/>
      <c r="S65" s="228"/>
      <c r="T65" s="228"/>
      <c r="U65" s="228"/>
      <c r="V65" s="228"/>
      <c r="W65" s="229"/>
      <c r="X65" s="229"/>
      <c r="Y65" s="228"/>
      <c r="Z65" s="228"/>
      <c r="AA65" s="228"/>
      <c r="AB65" s="228"/>
      <c r="AC65" s="228"/>
      <c r="AD65" s="228"/>
      <c r="AE65" s="228"/>
      <c r="AF65" s="228"/>
      <c r="AG65" s="228"/>
      <c r="AH65" s="228"/>
      <c r="AI65" s="228"/>
      <c r="AJ65" s="228"/>
      <c r="AK65" s="228"/>
      <c r="AL65" s="228"/>
      <c r="AM65" s="228"/>
      <c r="AN65" s="228"/>
      <c r="AO65" s="228"/>
      <c r="AP65" s="228"/>
      <c r="AQ65" s="228"/>
      <c r="AR65" s="230"/>
      <c r="AS65" s="230"/>
      <c r="AT65" s="230"/>
      <c r="AU65" s="230"/>
      <c r="AV65" s="230"/>
      <c r="AW65" s="230"/>
      <c r="AX65" s="230"/>
      <c r="AY65" s="230"/>
      <c r="AZ65" s="230"/>
      <c r="BA65" s="230"/>
      <c r="BB65" s="230"/>
      <c r="BC65" s="230"/>
      <c r="BD65" s="269"/>
      <c r="BE65" s="270"/>
      <c r="BF65" s="271"/>
    </row>
    <row r="66" spans="1:58" ht="35.1" customHeight="1" x14ac:dyDescent="0.25">
      <c r="A66" s="225"/>
      <c r="B66" s="226"/>
      <c r="C66" s="227"/>
      <c r="D66" s="228"/>
      <c r="E66" s="228"/>
      <c r="F66" s="228"/>
      <c r="G66" s="228"/>
      <c r="H66" s="228"/>
      <c r="I66" s="228"/>
      <c r="J66" s="228"/>
      <c r="K66" s="228"/>
      <c r="L66" s="228"/>
      <c r="M66" s="228"/>
      <c r="N66" s="228"/>
      <c r="O66" s="228"/>
      <c r="P66" s="228"/>
      <c r="Q66" s="228"/>
      <c r="R66" s="228"/>
      <c r="S66" s="228"/>
      <c r="T66" s="228"/>
      <c r="U66" s="228"/>
      <c r="V66" s="228"/>
      <c r="W66" s="229"/>
      <c r="X66" s="229"/>
      <c r="Y66" s="228"/>
      <c r="Z66" s="228"/>
      <c r="AA66" s="228"/>
      <c r="AB66" s="228"/>
      <c r="AC66" s="228"/>
      <c r="AD66" s="228"/>
      <c r="AE66" s="228"/>
      <c r="AF66" s="228"/>
      <c r="AG66" s="228"/>
      <c r="AH66" s="228"/>
      <c r="AI66" s="228"/>
      <c r="AJ66" s="228"/>
      <c r="AK66" s="228"/>
      <c r="AL66" s="228"/>
      <c r="AM66" s="228"/>
      <c r="AN66" s="228"/>
      <c r="AO66" s="228"/>
      <c r="AP66" s="228"/>
      <c r="AQ66" s="228"/>
      <c r="AR66" s="230"/>
      <c r="AS66" s="230"/>
      <c r="AT66" s="230"/>
      <c r="AU66" s="230"/>
      <c r="AV66" s="230"/>
      <c r="AW66" s="230"/>
      <c r="AX66" s="230"/>
      <c r="AY66" s="230"/>
      <c r="AZ66" s="230"/>
      <c r="BA66" s="230"/>
      <c r="BB66" s="230"/>
      <c r="BC66" s="230"/>
      <c r="BD66" s="269"/>
      <c r="BE66" s="270"/>
      <c r="BF66" s="271"/>
    </row>
    <row r="67" spans="1:58" ht="35.1" customHeight="1" x14ac:dyDescent="0.25">
      <c r="A67" s="232"/>
      <c r="B67" s="226"/>
      <c r="C67" s="227"/>
      <c r="D67" s="228"/>
      <c r="E67" s="228"/>
      <c r="F67" s="228"/>
      <c r="G67" s="228"/>
      <c r="H67" s="228"/>
      <c r="I67" s="228"/>
      <c r="J67" s="228"/>
      <c r="K67" s="228"/>
      <c r="L67" s="228"/>
      <c r="M67" s="228"/>
      <c r="N67" s="228"/>
      <c r="O67" s="228"/>
      <c r="P67" s="228"/>
      <c r="Q67" s="228"/>
      <c r="R67" s="228"/>
      <c r="S67" s="228"/>
      <c r="T67" s="228"/>
      <c r="U67" s="228"/>
      <c r="V67" s="228"/>
      <c r="W67" s="229"/>
      <c r="X67" s="229"/>
      <c r="Y67" s="228"/>
      <c r="Z67" s="228"/>
      <c r="AA67" s="228"/>
      <c r="AB67" s="228"/>
      <c r="AC67" s="228"/>
      <c r="AD67" s="228"/>
      <c r="AE67" s="228"/>
      <c r="AF67" s="228"/>
      <c r="AG67" s="228"/>
      <c r="AH67" s="228"/>
      <c r="AI67" s="228"/>
      <c r="AJ67" s="228"/>
      <c r="AK67" s="228"/>
      <c r="AL67" s="228"/>
      <c r="AM67" s="228"/>
      <c r="AN67" s="228"/>
      <c r="AO67" s="228"/>
      <c r="AP67" s="228"/>
      <c r="AQ67" s="228"/>
      <c r="AR67" s="230"/>
      <c r="AS67" s="230"/>
      <c r="AT67" s="230"/>
      <c r="AU67" s="230"/>
      <c r="AV67" s="230"/>
      <c r="AW67" s="230"/>
      <c r="AX67" s="230"/>
      <c r="AY67" s="230"/>
      <c r="AZ67" s="230"/>
      <c r="BA67" s="230"/>
      <c r="BB67" s="230"/>
      <c r="BC67" s="230"/>
      <c r="BD67" s="269"/>
      <c r="BE67" s="270"/>
      <c r="BF67" s="271"/>
    </row>
    <row r="68" spans="1:58" ht="35.1" customHeight="1" x14ac:dyDescent="0.25">
      <c r="A68" s="232"/>
      <c r="B68" s="233"/>
      <c r="C68" s="234"/>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229"/>
      <c r="AH68" s="229"/>
      <c r="AI68" s="229"/>
      <c r="AJ68" s="229"/>
      <c r="AK68" s="229"/>
      <c r="AL68" s="229"/>
      <c r="AM68" s="229"/>
      <c r="AN68" s="229"/>
      <c r="AO68" s="229"/>
      <c r="AP68" s="229"/>
      <c r="AQ68" s="229"/>
      <c r="AR68" s="230"/>
      <c r="AS68" s="230"/>
      <c r="AT68" s="230"/>
      <c r="AU68" s="230"/>
      <c r="AV68" s="230"/>
      <c r="AW68" s="230"/>
      <c r="AX68" s="230"/>
      <c r="AY68" s="230"/>
      <c r="AZ68" s="230"/>
      <c r="BA68" s="230"/>
      <c r="BB68" s="230"/>
      <c r="BC68" s="230"/>
      <c r="BD68" s="269"/>
      <c r="BE68" s="270"/>
      <c r="BF68" s="271"/>
    </row>
    <row r="69" spans="1:58" ht="35.1" customHeight="1" x14ac:dyDescent="0.25">
      <c r="A69" s="273"/>
      <c r="B69" s="233"/>
      <c r="C69" s="234"/>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G69" s="229"/>
      <c r="AH69" s="229"/>
      <c r="AI69" s="229"/>
      <c r="AJ69" s="229"/>
      <c r="AK69" s="229"/>
      <c r="AL69" s="229"/>
      <c r="AM69" s="229"/>
      <c r="AN69" s="229"/>
      <c r="AO69" s="229"/>
      <c r="AP69" s="229"/>
      <c r="AQ69" s="229"/>
      <c r="AR69" s="230"/>
      <c r="AS69" s="230"/>
      <c r="AT69" s="230"/>
      <c r="AU69" s="230"/>
      <c r="AV69" s="230"/>
      <c r="AW69" s="230"/>
      <c r="AX69" s="230"/>
      <c r="AY69" s="230"/>
      <c r="AZ69" s="230"/>
      <c r="BA69" s="230"/>
      <c r="BB69" s="230"/>
      <c r="BC69" s="230"/>
      <c r="BD69" s="269"/>
      <c r="BE69" s="270"/>
      <c r="BF69" s="271"/>
    </row>
    <row r="70" spans="1:58" ht="35.1" customHeight="1" x14ac:dyDescent="0.25">
      <c r="A70" s="231"/>
      <c r="B70" s="226"/>
      <c r="C70" s="227"/>
      <c r="D70" s="228"/>
      <c r="E70" s="228"/>
      <c r="F70" s="228"/>
      <c r="G70" s="228"/>
      <c r="H70" s="228"/>
      <c r="I70" s="228"/>
      <c r="J70" s="228"/>
      <c r="K70" s="228"/>
      <c r="L70" s="228"/>
      <c r="M70" s="228"/>
      <c r="N70" s="228"/>
      <c r="O70" s="228"/>
      <c r="P70" s="228"/>
      <c r="Q70" s="228"/>
      <c r="R70" s="228"/>
      <c r="S70" s="228"/>
      <c r="T70" s="228"/>
      <c r="U70" s="228"/>
      <c r="V70" s="228"/>
      <c r="W70" s="229"/>
      <c r="X70" s="229"/>
      <c r="Y70" s="228"/>
      <c r="Z70" s="228"/>
      <c r="AA70" s="228"/>
      <c r="AB70" s="228"/>
      <c r="AC70" s="228"/>
      <c r="AD70" s="228"/>
      <c r="AE70" s="228"/>
      <c r="AF70" s="228"/>
      <c r="AG70" s="228"/>
      <c r="AH70" s="228"/>
      <c r="AI70" s="228"/>
      <c r="AJ70" s="228"/>
      <c r="AK70" s="228"/>
      <c r="AL70" s="228"/>
      <c r="AM70" s="228"/>
      <c r="AN70" s="228"/>
      <c r="AO70" s="228"/>
      <c r="AP70" s="228"/>
      <c r="AQ70" s="228"/>
      <c r="AR70" s="230"/>
      <c r="AS70" s="230"/>
      <c r="AT70" s="230"/>
      <c r="AU70" s="230"/>
      <c r="AV70" s="230"/>
      <c r="AW70" s="230"/>
      <c r="AX70" s="230"/>
      <c r="AY70" s="230"/>
      <c r="AZ70" s="230"/>
      <c r="BA70" s="230"/>
      <c r="BB70" s="230"/>
      <c r="BC70" s="230"/>
      <c r="BD70" s="269"/>
      <c r="BE70" s="270"/>
      <c r="BF70" s="271"/>
    </row>
    <row r="71" spans="1:58" ht="35.1" customHeight="1" x14ac:dyDescent="0.25">
      <c r="A71" s="225"/>
      <c r="B71" s="226"/>
      <c r="C71" s="227"/>
      <c r="D71" s="228"/>
      <c r="E71" s="228"/>
      <c r="F71" s="228"/>
      <c r="G71" s="228"/>
      <c r="H71" s="228"/>
      <c r="I71" s="228"/>
      <c r="J71" s="228"/>
      <c r="K71" s="228"/>
      <c r="L71" s="228"/>
      <c r="M71" s="228"/>
      <c r="N71" s="228"/>
      <c r="O71" s="228"/>
      <c r="P71" s="228"/>
      <c r="Q71" s="228"/>
      <c r="R71" s="228"/>
      <c r="S71" s="228"/>
      <c r="T71" s="228"/>
      <c r="U71" s="228"/>
      <c r="V71" s="228"/>
      <c r="W71" s="229"/>
      <c r="X71" s="229"/>
      <c r="Y71" s="228"/>
      <c r="Z71" s="228"/>
      <c r="AA71" s="228"/>
      <c r="AB71" s="228"/>
      <c r="AC71" s="228"/>
      <c r="AD71" s="228"/>
      <c r="AE71" s="228"/>
      <c r="AF71" s="228"/>
      <c r="AG71" s="228"/>
      <c r="AH71" s="228"/>
      <c r="AI71" s="228"/>
      <c r="AJ71" s="228"/>
      <c r="AK71" s="228"/>
      <c r="AL71" s="228"/>
      <c r="AM71" s="228"/>
      <c r="AN71" s="228"/>
      <c r="AO71" s="228"/>
      <c r="AP71" s="228"/>
      <c r="AQ71" s="228"/>
      <c r="AR71" s="230"/>
      <c r="AS71" s="230"/>
      <c r="AT71" s="230"/>
      <c r="AU71" s="230"/>
      <c r="AV71" s="230"/>
      <c r="AW71" s="230"/>
      <c r="AX71" s="230"/>
      <c r="AY71" s="230"/>
      <c r="AZ71" s="230"/>
      <c r="BA71" s="230"/>
      <c r="BB71" s="230"/>
      <c r="BC71" s="230"/>
      <c r="BD71" s="269"/>
      <c r="BE71" s="270"/>
      <c r="BF71" s="271"/>
    </row>
    <row r="72" spans="1:58" ht="35.1" customHeight="1" x14ac:dyDescent="0.25">
      <c r="A72" s="232"/>
      <c r="B72" s="233"/>
      <c r="C72" s="234"/>
      <c r="D72" s="229"/>
      <c r="E72" s="229"/>
      <c r="F72" s="229"/>
      <c r="G72" s="229"/>
      <c r="H72" s="229"/>
      <c r="I72" s="229"/>
      <c r="J72" s="229"/>
      <c r="K72" s="229"/>
      <c r="L72" s="229"/>
      <c r="M72" s="229"/>
      <c r="N72" s="229"/>
      <c r="O72" s="229"/>
      <c r="P72" s="229"/>
      <c r="Q72" s="229"/>
      <c r="R72" s="229"/>
      <c r="S72" s="229"/>
      <c r="T72" s="229"/>
      <c r="U72" s="229"/>
      <c r="V72" s="229"/>
      <c r="W72" s="229"/>
      <c r="X72" s="229"/>
      <c r="Y72" s="229"/>
      <c r="Z72" s="229"/>
      <c r="AA72" s="229"/>
      <c r="AB72" s="229"/>
      <c r="AC72" s="229"/>
      <c r="AD72" s="229"/>
      <c r="AE72" s="229"/>
      <c r="AF72" s="229"/>
      <c r="AG72" s="229"/>
      <c r="AH72" s="229"/>
      <c r="AI72" s="229"/>
      <c r="AJ72" s="229"/>
      <c r="AK72" s="229"/>
      <c r="AL72" s="229"/>
      <c r="AM72" s="229"/>
      <c r="AN72" s="229"/>
      <c r="AO72" s="229"/>
      <c r="AP72" s="229"/>
      <c r="AQ72" s="229"/>
      <c r="AR72" s="230"/>
      <c r="AS72" s="230"/>
      <c r="AT72" s="230"/>
      <c r="AU72" s="230"/>
      <c r="AV72" s="230"/>
      <c r="AW72" s="230"/>
      <c r="AX72" s="230"/>
      <c r="AY72" s="230"/>
      <c r="AZ72" s="230"/>
      <c r="BA72" s="230"/>
      <c r="BB72" s="230"/>
      <c r="BC72" s="230"/>
      <c r="BD72" s="269"/>
      <c r="BE72" s="270"/>
      <c r="BF72" s="271"/>
    </row>
    <row r="73" spans="1:58" ht="35.1" customHeight="1" x14ac:dyDescent="0.25">
      <c r="A73" s="232"/>
      <c r="B73" s="233"/>
      <c r="C73" s="234"/>
      <c r="D73" s="229"/>
      <c r="E73" s="229"/>
      <c r="F73" s="229"/>
      <c r="G73" s="229"/>
      <c r="H73" s="229"/>
      <c r="I73" s="229"/>
      <c r="J73" s="229"/>
      <c r="K73" s="229"/>
      <c r="L73" s="229"/>
      <c r="M73" s="229"/>
      <c r="N73" s="229"/>
      <c r="O73" s="229"/>
      <c r="P73" s="229"/>
      <c r="Q73" s="229"/>
      <c r="R73" s="229"/>
      <c r="S73" s="229"/>
      <c r="T73" s="229"/>
      <c r="U73" s="229"/>
      <c r="V73" s="229"/>
      <c r="W73" s="229"/>
      <c r="X73" s="229"/>
      <c r="Y73" s="229"/>
      <c r="Z73" s="229"/>
      <c r="AA73" s="229"/>
      <c r="AB73" s="229"/>
      <c r="AC73" s="229"/>
      <c r="AD73" s="229"/>
      <c r="AE73" s="229"/>
      <c r="AF73" s="229"/>
      <c r="AG73" s="229"/>
      <c r="AH73" s="229"/>
      <c r="AI73" s="229"/>
      <c r="AJ73" s="229"/>
      <c r="AK73" s="229"/>
      <c r="AL73" s="229"/>
      <c r="AM73" s="229"/>
      <c r="AN73" s="229"/>
      <c r="AO73" s="229"/>
      <c r="AP73" s="229"/>
      <c r="AQ73" s="229"/>
      <c r="AR73" s="230"/>
      <c r="AS73" s="230"/>
      <c r="AT73" s="230"/>
      <c r="AU73" s="230"/>
      <c r="AV73" s="230"/>
      <c r="AW73" s="230"/>
      <c r="AX73" s="230"/>
      <c r="AY73" s="230"/>
      <c r="AZ73" s="230"/>
      <c r="BA73" s="230"/>
      <c r="BB73" s="230"/>
      <c r="BC73" s="230"/>
      <c r="BD73" s="269"/>
      <c r="BE73" s="270"/>
      <c r="BF73" s="271"/>
    </row>
    <row r="74" spans="1:58" ht="15.75" x14ac:dyDescent="0.2">
      <c r="A74" s="273"/>
      <c r="AS74" s="271"/>
      <c r="BD74" s="100"/>
      <c r="BE74" s="100"/>
    </row>
    <row r="75" spans="1:58" ht="15.75" x14ac:dyDescent="0.2">
      <c r="A75" s="231"/>
      <c r="BD75" s="100"/>
      <c r="BE75" s="100"/>
    </row>
    <row r="76" spans="1:58" ht="15.75" x14ac:dyDescent="0.2">
      <c r="A76" s="232"/>
      <c r="BD76" s="100"/>
      <c r="BE76" s="100"/>
    </row>
    <row r="77" spans="1:58" ht="15.75" x14ac:dyDescent="0.2">
      <c r="A77" s="232"/>
      <c r="BD77" s="100"/>
      <c r="BE77" s="100"/>
    </row>
    <row r="78" spans="1:58" x14ac:dyDescent="0.2">
      <c r="BD78" s="100"/>
      <c r="BE78" s="100"/>
    </row>
    <row r="79" spans="1:58" ht="24" customHeight="1" x14ac:dyDescent="0.2">
      <c r="BD79" s="100"/>
      <c r="BE79" s="100"/>
    </row>
    <row r="80" spans="1:58" ht="20.45" customHeight="1" x14ac:dyDescent="0.2">
      <c r="BD80" s="100"/>
      <c r="BE80" s="100"/>
    </row>
    <row r="81" spans="56:57" ht="22.9" customHeight="1" x14ac:dyDescent="0.2">
      <c r="BD81" s="100"/>
      <c r="BE81" s="100"/>
    </row>
    <row r="82" spans="56:57" x14ac:dyDescent="0.2">
      <c r="BD82" s="100"/>
      <c r="BE82" s="100"/>
    </row>
    <row r="83" spans="56:57" x14ac:dyDescent="0.2">
      <c r="BD83" s="100"/>
      <c r="BE83" s="100"/>
    </row>
    <row r="84" spans="56:57" x14ac:dyDescent="0.2">
      <c r="BD84" s="100"/>
      <c r="BE84" s="100"/>
    </row>
    <row r="85" spans="56:57" ht="19.899999999999999" customHeight="1" x14ac:dyDescent="0.2">
      <c r="BD85" s="100"/>
      <c r="BE85" s="100"/>
    </row>
  </sheetData>
  <mergeCells count="30">
    <mergeCell ref="J41:O41"/>
    <mergeCell ref="V41:Z41"/>
    <mergeCell ref="AU3:AU7"/>
    <mergeCell ref="AV3:AX5"/>
    <mergeCell ref="AY3:AY7"/>
    <mergeCell ref="Q3:T5"/>
    <mergeCell ref="U3:U7"/>
    <mergeCell ref="V3:X5"/>
    <mergeCell ref="Y3:Y7"/>
    <mergeCell ref="Z3:AB5"/>
    <mergeCell ref="AC3:AC7"/>
    <mergeCell ref="BD3:BD7"/>
    <mergeCell ref="BE3:BE7"/>
    <mergeCell ref="AD3:AG5"/>
    <mergeCell ref="AH3:AH7"/>
    <mergeCell ref="AI3:AK5"/>
    <mergeCell ref="AL3:AL7"/>
    <mergeCell ref="AM3:AP5"/>
    <mergeCell ref="AQ3:AT5"/>
    <mergeCell ref="A1:BA1"/>
    <mergeCell ref="Q2:AE2"/>
    <mergeCell ref="A3:A7"/>
    <mergeCell ref="B3:B7"/>
    <mergeCell ref="C3:C7"/>
    <mergeCell ref="D3:G5"/>
    <mergeCell ref="H3:H7"/>
    <mergeCell ref="I3:K5"/>
    <mergeCell ref="L3:L7"/>
    <mergeCell ref="M3:P5"/>
    <mergeCell ref="AZ3:BC5"/>
  </mergeCells>
  <pageMargins left="0.31496062992125984" right="0.19685039370078741" top="0.27559055118110237" bottom="0.51181102362204722" header="0.11811023622047245" footer="0.31496062992125984"/>
  <pageSetup paperSize="9" scale="66" orientation="landscape"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1"/>
  <sheetViews>
    <sheetView topLeftCell="A13" zoomScale="78" zoomScaleNormal="78" workbookViewId="0">
      <selection activeCell="BJ12" sqref="BJ12"/>
    </sheetView>
  </sheetViews>
  <sheetFormatPr defaultRowHeight="12.75" x14ac:dyDescent="0.2"/>
  <cols>
    <col min="1" max="1" width="18.28515625" customWidth="1"/>
    <col min="2" max="2" width="5.42578125" customWidth="1"/>
    <col min="3" max="3" width="5.140625" customWidth="1"/>
    <col min="4" max="40" width="3.7109375" customWidth="1"/>
    <col min="41" max="41" width="3.5703125" customWidth="1"/>
    <col min="42" max="43" width="3.28515625" customWidth="1"/>
    <col min="44" max="44" width="3.5703125" customWidth="1"/>
    <col min="45" max="45" width="3.7109375" customWidth="1"/>
    <col min="46" max="46" width="3.140625" customWidth="1"/>
    <col min="47" max="47" width="3.28515625" customWidth="1"/>
    <col min="48" max="48" width="2.85546875" customWidth="1"/>
    <col min="49" max="49" width="3.140625" customWidth="1"/>
    <col min="50" max="50" width="2.7109375" customWidth="1"/>
    <col min="51" max="51" width="3" customWidth="1"/>
    <col min="52" max="52" width="2.28515625" customWidth="1"/>
    <col min="53" max="53" width="2.7109375" customWidth="1"/>
    <col min="54" max="54" width="3.28515625" customWidth="1"/>
    <col min="55" max="55" width="3.5703125" customWidth="1"/>
    <col min="56" max="56" width="4.28515625" customWidth="1"/>
    <col min="57" max="57" width="4.42578125" customWidth="1"/>
  </cols>
  <sheetData>
    <row r="1" spans="1:57" ht="25.5" customHeight="1" x14ac:dyDescent="0.2">
      <c r="A1" s="626" t="s">
        <v>233</v>
      </c>
      <c r="B1" s="626"/>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row>
    <row r="2" spans="1:57" ht="25.5" customHeight="1" thickBot="1" x14ac:dyDescent="0.3">
      <c r="Q2" s="627" t="s">
        <v>458</v>
      </c>
      <c r="R2" s="627"/>
      <c r="S2" s="627"/>
      <c r="T2" s="627"/>
      <c r="U2" s="627"/>
      <c r="V2" s="627"/>
      <c r="W2" s="627"/>
      <c r="X2" s="627"/>
      <c r="Y2" s="627"/>
      <c r="Z2" s="627"/>
      <c r="AA2" s="627"/>
      <c r="AB2" s="627"/>
      <c r="AC2" s="627"/>
      <c r="AD2" s="627"/>
      <c r="AE2" s="627"/>
    </row>
    <row r="3" spans="1:57" ht="25.5" customHeight="1" thickBot="1" x14ac:dyDescent="0.25">
      <c r="A3" s="628" t="s">
        <v>135</v>
      </c>
      <c r="B3" s="631" t="s">
        <v>147</v>
      </c>
      <c r="C3" s="631" t="s">
        <v>136</v>
      </c>
      <c r="D3" s="634" t="s">
        <v>3</v>
      </c>
      <c r="E3" s="635"/>
      <c r="F3" s="635"/>
      <c r="G3" s="636"/>
      <c r="H3" s="643" t="s">
        <v>4</v>
      </c>
      <c r="I3" s="634" t="s">
        <v>5</v>
      </c>
      <c r="J3" s="635"/>
      <c r="K3" s="636"/>
      <c r="L3" s="643" t="s">
        <v>6</v>
      </c>
      <c r="M3" s="634" t="s">
        <v>7</v>
      </c>
      <c r="N3" s="635"/>
      <c r="O3" s="635"/>
      <c r="P3" s="636"/>
      <c r="Q3" s="634" t="s">
        <v>8</v>
      </c>
      <c r="R3" s="635"/>
      <c r="S3" s="635"/>
      <c r="T3" s="636"/>
      <c r="U3" s="652" t="s">
        <v>23</v>
      </c>
      <c r="V3" s="655" t="s">
        <v>10</v>
      </c>
      <c r="W3" s="656"/>
      <c r="X3" s="657"/>
      <c r="Y3" s="636" t="s">
        <v>9</v>
      </c>
      <c r="Z3" s="635" t="s">
        <v>12</v>
      </c>
      <c r="AA3" s="635"/>
      <c r="AB3" s="636"/>
      <c r="AC3" s="643" t="s">
        <v>11</v>
      </c>
      <c r="AD3" s="634" t="s">
        <v>14</v>
      </c>
      <c r="AE3" s="635"/>
      <c r="AF3" s="635"/>
      <c r="AG3" s="636"/>
      <c r="AH3" s="643" t="s">
        <v>13</v>
      </c>
      <c r="AI3" s="635" t="s">
        <v>17</v>
      </c>
      <c r="AJ3" s="635"/>
      <c r="AK3" s="636"/>
      <c r="AL3" s="643" t="s">
        <v>15</v>
      </c>
      <c r="AM3" s="634" t="s">
        <v>18</v>
      </c>
      <c r="AN3" s="635"/>
      <c r="AO3" s="635"/>
      <c r="AP3" s="636"/>
      <c r="AQ3" s="634" t="s">
        <v>19</v>
      </c>
      <c r="AR3" s="635"/>
      <c r="AS3" s="635"/>
      <c r="AT3" s="636"/>
      <c r="AU3" s="643" t="s">
        <v>16</v>
      </c>
      <c r="AV3" s="634" t="s">
        <v>20</v>
      </c>
      <c r="AW3" s="635"/>
      <c r="AX3" s="636"/>
      <c r="AY3" s="643" t="s">
        <v>22</v>
      </c>
      <c r="AZ3" s="646" t="s">
        <v>21</v>
      </c>
      <c r="BA3" s="646"/>
      <c r="BB3" s="646"/>
      <c r="BC3" s="647"/>
      <c r="BD3" s="648" t="s">
        <v>137</v>
      </c>
      <c r="BE3" s="649"/>
    </row>
    <row r="4" spans="1:57" ht="25.5" customHeight="1" thickBot="1" x14ac:dyDescent="0.25">
      <c r="A4" s="629"/>
      <c r="B4" s="632"/>
      <c r="C4" s="632"/>
      <c r="D4" s="637"/>
      <c r="E4" s="638"/>
      <c r="F4" s="638"/>
      <c r="G4" s="639"/>
      <c r="H4" s="644"/>
      <c r="I4" s="637"/>
      <c r="J4" s="638"/>
      <c r="K4" s="639"/>
      <c r="L4" s="644"/>
      <c r="M4" s="637"/>
      <c r="N4" s="638"/>
      <c r="O4" s="638"/>
      <c r="P4" s="639"/>
      <c r="Q4" s="637"/>
      <c r="R4" s="638"/>
      <c r="S4" s="638"/>
      <c r="T4" s="639"/>
      <c r="U4" s="653"/>
      <c r="V4" s="658"/>
      <c r="W4" s="659"/>
      <c r="X4" s="660"/>
      <c r="Y4" s="639"/>
      <c r="Z4" s="638"/>
      <c r="AA4" s="638"/>
      <c r="AB4" s="639"/>
      <c r="AC4" s="644"/>
      <c r="AD4" s="637"/>
      <c r="AE4" s="638"/>
      <c r="AF4" s="638"/>
      <c r="AG4" s="639"/>
      <c r="AH4" s="644"/>
      <c r="AI4" s="638"/>
      <c r="AJ4" s="638"/>
      <c r="AK4" s="639"/>
      <c r="AL4" s="644"/>
      <c r="AM4" s="637"/>
      <c r="AN4" s="638"/>
      <c r="AO4" s="638"/>
      <c r="AP4" s="639"/>
      <c r="AQ4" s="637"/>
      <c r="AR4" s="638"/>
      <c r="AS4" s="638"/>
      <c r="AT4" s="639"/>
      <c r="AU4" s="644"/>
      <c r="AV4" s="637"/>
      <c r="AW4" s="638"/>
      <c r="AX4" s="639"/>
      <c r="AY4" s="644"/>
      <c r="AZ4" s="646"/>
      <c r="BA4" s="646"/>
      <c r="BB4" s="646"/>
      <c r="BC4" s="647"/>
      <c r="BD4" s="648"/>
      <c r="BE4" s="649"/>
    </row>
    <row r="5" spans="1:57" ht="25.5" customHeight="1" thickBot="1" x14ac:dyDescent="0.25">
      <c r="A5" s="629"/>
      <c r="B5" s="632"/>
      <c r="C5" s="632"/>
      <c r="D5" s="640"/>
      <c r="E5" s="641"/>
      <c r="F5" s="641"/>
      <c r="G5" s="642"/>
      <c r="H5" s="644"/>
      <c r="I5" s="640"/>
      <c r="J5" s="641"/>
      <c r="K5" s="642"/>
      <c r="L5" s="644"/>
      <c r="M5" s="640"/>
      <c r="N5" s="641"/>
      <c r="O5" s="641"/>
      <c r="P5" s="642"/>
      <c r="Q5" s="640"/>
      <c r="R5" s="641"/>
      <c r="S5" s="641"/>
      <c r="T5" s="642"/>
      <c r="U5" s="653"/>
      <c r="V5" s="661"/>
      <c r="W5" s="659"/>
      <c r="X5" s="660"/>
      <c r="Y5" s="639"/>
      <c r="Z5" s="641"/>
      <c r="AA5" s="641"/>
      <c r="AB5" s="642"/>
      <c r="AC5" s="644"/>
      <c r="AD5" s="640"/>
      <c r="AE5" s="641"/>
      <c r="AF5" s="641"/>
      <c r="AG5" s="642"/>
      <c r="AH5" s="644"/>
      <c r="AI5" s="641"/>
      <c r="AJ5" s="641"/>
      <c r="AK5" s="642"/>
      <c r="AL5" s="644"/>
      <c r="AM5" s="640"/>
      <c r="AN5" s="641"/>
      <c r="AO5" s="641"/>
      <c r="AP5" s="642"/>
      <c r="AQ5" s="640"/>
      <c r="AR5" s="641"/>
      <c r="AS5" s="641"/>
      <c r="AT5" s="642"/>
      <c r="AU5" s="644"/>
      <c r="AV5" s="640"/>
      <c r="AW5" s="641"/>
      <c r="AX5" s="642"/>
      <c r="AY5" s="644"/>
      <c r="AZ5" s="646"/>
      <c r="BA5" s="646"/>
      <c r="BB5" s="646"/>
      <c r="BC5" s="647"/>
      <c r="BD5" s="648"/>
      <c r="BE5" s="649"/>
    </row>
    <row r="6" spans="1:57" ht="25.5" customHeight="1" thickBot="1" x14ac:dyDescent="0.25">
      <c r="A6" s="629"/>
      <c r="B6" s="632"/>
      <c r="C6" s="632"/>
      <c r="D6" s="244">
        <v>1</v>
      </c>
      <c r="E6" s="245">
        <v>8</v>
      </c>
      <c r="F6" s="245">
        <v>15</v>
      </c>
      <c r="G6" s="246">
        <v>22</v>
      </c>
      <c r="H6" s="644"/>
      <c r="I6" s="244">
        <v>6</v>
      </c>
      <c r="J6" s="245">
        <v>13</v>
      </c>
      <c r="K6" s="246">
        <v>20</v>
      </c>
      <c r="L6" s="644"/>
      <c r="M6" s="244">
        <v>3</v>
      </c>
      <c r="N6" s="245">
        <v>10</v>
      </c>
      <c r="O6" s="245">
        <v>17</v>
      </c>
      <c r="P6" s="246">
        <v>24</v>
      </c>
      <c r="Q6" s="247">
        <v>1</v>
      </c>
      <c r="R6" s="245">
        <v>8</v>
      </c>
      <c r="S6" s="245">
        <v>15</v>
      </c>
      <c r="T6" s="246">
        <v>22</v>
      </c>
      <c r="U6" s="653"/>
      <c r="V6" s="523">
        <v>5</v>
      </c>
      <c r="W6" s="248">
        <v>12</v>
      </c>
      <c r="X6" s="249">
        <v>19</v>
      </c>
      <c r="Y6" s="639"/>
      <c r="Z6" s="244">
        <v>2</v>
      </c>
      <c r="AA6" s="245">
        <v>9</v>
      </c>
      <c r="AB6" s="246">
        <v>16</v>
      </c>
      <c r="AC6" s="644"/>
      <c r="AD6" s="244">
        <v>2</v>
      </c>
      <c r="AE6" s="245">
        <v>9</v>
      </c>
      <c r="AF6" s="245">
        <v>16</v>
      </c>
      <c r="AG6" s="246">
        <v>23</v>
      </c>
      <c r="AH6" s="644"/>
      <c r="AI6" s="244">
        <v>6</v>
      </c>
      <c r="AJ6" s="245">
        <v>13</v>
      </c>
      <c r="AK6" s="246">
        <v>20</v>
      </c>
      <c r="AL6" s="644"/>
      <c r="AM6" s="244">
        <v>4</v>
      </c>
      <c r="AN6" s="245">
        <v>11</v>
      </c>
      <c r="AO6" s="245">
        <v>18</v>
      </c>
      <c r="AP6" s="246">
        <v>25</v>
      </c>
      <c r="AQ6" s="247">
        <v>1</v>
      </c>
      <c r="AR6" s="245">
        <v>8</v>
      </c>
      <c r="AS6" s="250">
        <v>15</v>
      </c>
      <c r="AT6" s="251">
        <v>22</v>
      </c>
      <c r="AU6" s="644"/>
      <c r="AV6" s="244">
        <v>6</v>
      </c>
      <c r="AW6" s="245">
        <v>13</v>
      </c>
      <c r="AX6" s="246">
        <v>20</v>
      </c>
      <c r="AY6" s="644"/>
      <c r="AZ6" s="521">
        <v>3</v>
      </c>
      <c r="BA6" s="521">
        <v>10</v>
      </c>
      <c r="BB6" s="521">
        <v>17</v>
      </c>
      <c r="BC6" s="522">
        <v>24</v>
      </c>
      <c r="BD6" s="648"/>
      <c r="BE6" s="649"/>
    </row>
    <row r="7" spans="1:57" ht="25.5" customHeight="1" thickBot="1" x14ac:dyDescent="0.25">
      <c r="A7" s="630"/>
      <c r="B7" s="633"/>
      <c r="C7" s="633"/>
      <c r="D7" s="252">
        <v>7</v>
      </c>
      <c r="E7" s="253">
        <v>14</v>
      </c>
      <c r="F7" s="253">
        <v>21</v>
      </c>
      <c r="G7" s="254">
        <v>28</v>
      </c>
      <c r="H7" s="645"/>
      <c r="I7" s="255">
        <v>12</v>
      </c>
      <c r="J7" s="253">
        <v>19</v>
      </c>
      <c r="K7" s="254">
        <v>26</v>
      </c>
      <c r="L7" s="645"/>
      <c r="M7" s="255">
        <v>9</v>
      </c>
      <c r="N7" s="253">
        <v>16</v>
      </c>
      <c r="O7" s="253">
        <v>23</v>
      </c>
      <c r="P7" s="254">
        <v>30</v>
      </c>
      <c r="Q7" s="255">
        <v>7</v>
      </c>
      <c r="R7" s="253">
        <v>14</v>
      </c>
      <c r="S7" s="253">
        <v>21</v>
      </c>
      <c r="T7" s="254">
        <v>28</v>
      </c>
      <c r="U7" s="654"/>
      <c r="V7" s="256">
        <v>11</v>
      </c>
      <c r="W7" s="257">
        <v>18</v>
      </c>
      <c r="X7" s="258">
        <v>25</v>
      </c>
      <c r="Y7" s="642"/>
      <c r="Z7" s="255">
        <v>8</v>
      </c>
      <c r="AA7" s="253">
        <v>15</v>
      </c>
      <c r="AB7" s="254">
        <v>22</v>
      </c>
      <c r="AC7" s="645"/>
      <c r="AD7" s="255">
        <v>8</v>
      </c>
      <c r="AE7" s="253">
        <v>15</v>
      </c>
      <c r="AF7" s="253">
        <v>22</v>
      </c>
      <c r="AG7" s="254">
        <v>29</v>
      </c>
      <c r="AH7" s="645"/>
      <c r="AI7" s="255">
        <v>12</v>
      </c>
      <c r="AJ7" s="253">
        <v>19</v>
      </c>
      <c r="AK7" s="254">
        <v>26</v>
      </c>
      <c r="AL7" s="645"/>
      <c r="AM7" s="255">
        <v>10</v>
      </c>
      <c r="AN7" s="253">
        <v>17</v>
      </c>
      <c r="AO7" s="253">
        <v>24</v>
      </c>
      <c r="AP7" s="254">
        <v>31</v>
      </c>
      <c r="AQ7" s="255">
        <v>7</v>
      </c>
      <c r="AR7" s="253">
        <v>14</v>
      </c>
      <c r="AS7" s="259">
        <v>21</v>
      </c>
      <c r="AT7" s="260">
        <v>28</v>
      </c>
      <c r="AU7" s="645"/>
      <c r="AV7" s="255">
        <v>12</v>
      </c>
      <c r="AW7" s="253">
        <v>19</v>
      </c>
      <c r="AX7" s="254">
        <v>26</v>
      </c>
      <c r="AY7" s="645"/>
      <c r="AZ7" s="521">
        <v>9</v>
      </c>
      <c r="BA7" s="521">
        <v>16</v>
      </c>
      <c r="BB7" s="521">
        <v>23</v>
      </c>
      <c r="BC7" s="522">
        <v>31</v>
      </c>
      <c r="BD7" s="648"/>
      <c r="BE7" s="649"/>
    </row>
    <row r="8" spans="1:57" ht="25.5" customHeight="1" thickBot="1" x14ac:dyDescent="0.3">
      <c r="A8" s="235" t="s">
        <v>138</v>
      </c>
      <c r="B8" s="242"/>
      <c r="C8" s="243">
        <f t="shared" ref="C8:AR8" si="0">SUM(C10:C27)</f>
        <v>504</v>
      </c>
      <c r="D8" s="182">
        <f t="shared" si="0"/>
        <v>31</v>
      </c>
      <c r="E8" s="182">
        <f t="shared" si="0"/>
        <v>31</v>
      </c>
      <c r="F8" s="182">
        <f t="shared" si="0"/>
        <v>31</v>
      </c>
      <c r="G8" s="182">
        <f t="shared" si="0"/>
        <v>31</v>
      </c>
      <c r="H8" s="182">
        <f t="shared" si="0"/>
        <v>31</v>
      </c>
      <c r="I8" s="182">
        <f t="shared" si="0"/>
        <v>31</v>
      </c>
      <c r="J8" s="182">
        <f t="shared" si="0"/>
        <v>31</v>
      </c>
      <c r="K8" s="182">
        <f t="shared" si="0"/>
        <v>31</v>
      </c>
      <c r="L8" s="182">
        <f t="shared" si="0"/>
        <v>32</v>
      </c>
      <c r="M8" s="182">
        <f t="shared" si="0"/>
        <v>32</v>
      </c>
      <c r="N8" s="182">
        <f t="shared" si="0"/>
        <v>32</v>
      </c>
      <c r="O8" s="182">
        <f t="shared" si="0"/>
        <v>32</v>
      </c>
      <c r="P8" s="182">
        <f t="shared" si="0"/>
        <v>0</v>
      </c>
      <c r="Q8" s="182">
        <f t="shared" si="0"/>
        <v>0</v>
      </c>
      <c r="R8" s="182">
        <f t="shared" si="0"/>
        <v>32</v>
      </c>
      <c r="S8" s="182">
        <f t="shared" si="0"/>
        <v>32</v>
      </c>
      <c r="T8" s="182">
        <f t="shared" si="0"/>
        <v>32</v>
      </c>
      <c r="U8" s="182">
        <f t="shared" si="0"/>
        <v>32</v>
      </c>
      <c r="V8" s="182">
        <f t="shared" si="0"/>
        <v>0</v>
      </c>
      <c r="W8" s="182">
        <f t="shared" si="0"/>
        <v>0</v>
      </c>
      <c r="X8" s="182">
        <f t="shared" si="0"/>
        <v>0</v>
      </c>
      <c r="Y8" s="182">
        <f t="shared" si="0"/>
        <v>0</v>
      </c>
      <c r="Z8" s="182">
        <f t="shared" si="0"/>
        <v>0</v>
      </c>
      <c r="AA8" s="182">
        <f t="shared" si="0"/>
        <v>0</v>
      </c>
      <c r="AB8" s="182">
        <f t="shared" si="0"/>
        <v>36</v>
      </c>
      <c r="AC8" s="182">
        <f t="shared" si="0"/>
        <v>36</v>
      </c>
      <c r="AD8" s="182">
        <f t="shared" si="0"/>
        <v>36</v>
      </c>
      <c r="AE8" s="182">
        <f t="shared" si="0"/>
        <v>36</v>
      </c>
      <c r="AF8" s="182">
        <f t="shared" si="0"/>
        <v>36</v>
      </c>
      <c r="AG8" s="182">
        <f t="shared" si="0"/>
        <v>36</v>
      </c>
      <c r="AH8" s="182">
        <f t="shared" si="0"/>
        <v>36</v>
      </c>
      <c r="AI8" s="182">
        <f t="shared" si="0"/>
        <v>36</v>
      </c>
      <c r="AJ8" s="182">
        <f t="shared" si="0"/>
        <v>36</v>
      </c>
      <c r="AK8" s="182">
        <f t="shared" si="0"/>
        <v>0</v>
      </c>
      <c r="AL8" s="182">
        <f t="shared" si="0"/>
        <v>0</v>
      </c>
      <c r="AM8" s="182">
        <f t="shared" si="0"/>
        <v>0</v>
      </c>
      <c r="AN8" s="182">
        <f t="shared" si="0"/>
        <v>0</v>
      </c>
      <c r="AO8" s="182">
        <f t="shared" si="0"/>
        <v>0</v>
      </c>
      <c r="AP8" s="182">
        <f t="shared" si="0"/>
        <v>0</v>
      </c>
      <c r="AQ8" s="182">
        <f t="shared" si="0"/>
        <v>0</v>
      </c>
      <c r="AR8" s="182">
        <f t="shared" si="0"/>
        <v>0</v>
      </c>
      <c r="AS8" s="184"/>
      <c r="AT8" s="184"/>
      <c r="AU8" s="184"/>
      <c r="AV8" s="184"/>
      <c r="AW8" s="184"/>
      <c r="AX8" s="184"/>
      <c r="AY8" s="184"/>
      <c r="AZ8" s="184"/>
      <c r="BA8" s="184"/>
      <c r="BB8" s="184"/>
      <c r="BC8" s="519"/>
      <c r="BD8" s="192">
        <f>SUM(BD9:BD69)-BD50</f>
        <v>324</v>
      </c>
      <c r="BE8" s="193"/>
    </row>
    <row r="9" spans="1:57" ht="45" customHeight="1" thickBot="1" x14ac:dyDescent="0.3">
      <c r="A9" s="236" t="s">
        <v>425</v>
      </c>
      <c r="B9" s="242"/>
      <c r="C9" s="243"/>
      <c r="D9" s="182"/>
      <c r="E9" s="238"/>
      <c r="F9" s="238"/>
      <c r="G9" s="238"/>
      <c r="H9" s="238"/>
      <c r="I9" s="238"/>
      <c r="J9" s="238"/>
      <c r="K9" s="238"/>
      <c r="L9" s="238"/>
      <c r="M9" s="238"/>
      <c r="N9" s="238"/>
      <c r="O9" s="238"/>
      <c r="P9" s="493"/>
      <c r="Q9" s="493"/>
      <c r="R9" s="184"/>
      <c r="S9" s="184"/>
      <c r="T9" s="238"/>
      <c r="U9" s="238"/>
      <c r="V9" s="485"/>
      <c r="W9" s="186"/>
      <c r="X9" s="186"/>
      <c r="Y9" s="494"/>
      <c r="Z9" s="493"/>
      <c r="AA9" s="493"/>
      <c r="AB9" s="184"/>
      <c r="AC9" s="184"/>
      <c r="AD9" s="184"/>
      <c r="AE9" s="184"/>
      <c r="AF9" s="184"/>
      <c r="AG9" s="184"/>
      <c r="AH9" s="184"/>
      <c r="AI9" s="184"/>
      <c r="AJ9" s="184"/>
      <c r="AK9" s="493"/>
      <c r="AL9" s="493"/>
      <c r="AM9" s="493"/>
      <c r="AN9" s="493"/>
      <c r="AO9" s="530"/>
      <c r="AP9" s="530"/>
      <c r="AQ9" s="530"/>
      <c r="AR9" s="530"/>
      <c r="AS9" s="530"/>
      <c r="AT9" s="530"/>
      <c r="AU9" s="184"/>
      <c r="AV9" s="184"/>
      <c r="AW9" s="184"/>
      <c r="AX9" s="184"/>
      <c r="AY9" s="184"/>
      <c r="AZ9" s="184"/>
      <c r="BA9" s="184"/>
      <c r="BB9" s="184"/>
      <c r="BC9" s="519"/>
      <c r="BD9" s="192"/>
      <c r="BE9" s="193"/>
    </row>
    <row r="10" spans="1:57" ht="35.1" customHeight="1" thickBot="1" x14ac:dyDescent="0.3">
      <c r="A10" s="490" t="s">
        <v>61</v>
      </c>
      <c r="B10" s="242">
        <f>SUM(D10:BC10)</f>
        <v>50</v>
      </c>
      <c r="C10" s="243">
        <f t="shared" ref="C10:C13" si="1">SUM(D10:V10)</f>
        <v>32</v>
      </c>
      <c r="D10" s="182">
        <v>2</v>
      </c>
      <c r="E10" s="238">
        <v>2</v>
      </c>
      <c r="F10" s="238">
        <v>2</v>
      </c>
      <c r="G10" s="238">
        <v>2</v>
      </c>
      <c r="H10" s="238">
        <v>2</v>
      </c>
      <c r="I10" s="238">
        <v>2</v>
      </c>
      <c r="J10" s="238">
        <v>2</v>
      </c>
      <c r="K10" s="238">
        <v>2</v>
      </c>
      <c r="L10" s="238">
        <v>2</v>
      </c>
      <c r="M10" s="238">
        <v>2</v>
      </c>
      <c r="N10" s="238">
        <v>2</v>
      </c>
      <c r="O10" s="238">
        <v>2</v>
      </c>
      <c r="P10" s="493"/>
      <c r="Q10" s="493"/>
      <c r="R10" s="184">
        <v>2</v>
      </c>
      <c r="S10" s="184">
        <v>2</v>
      </c>
      <c r="T10" s="238">
        <v>2</v>
      </c>
      <c r="U10" s="238">
        <v>2</v>
      </c>
      <c r="V10" s="485"/>
      <c r="W10" s="186"/>
      <c r="X10" s="186"/>
      <c r="Y10" s="498"/>
      <c r="Z10" s="498"/>
      <c r="AA10" s="498"/>
      <c r="AB10" s="184">
        <v>2</v>
      </c>
      <c r="AC10" s="184">
        <v>2</v>
      </c>
      <c r="AD10" s="184">
        <v>2</v>
      </c>
      <c r="AE10" s="184">
        <v>2</v>
      </c>
      <c r="AF10" s="184">
        <v>2</v>
      </c>
      <c r="AG10" s="184">
        <v>2</v>
      </c>
      <c r="AH10" s="184">
        <v>2</v>
      </c>
      <c r="AI10" s="184">
        <v>2</v>
      </c>
      <c r="AJ10" s="184">
        <v>2</v>
      </c>
      <c r="AK10" s="495"/>
      <c r="AL10" s="495"/>
      <c r="AM10" s="495"/>
      <c r="AN10" s="493"/>
      <c r="AO10" s="530"/>
      <c r="AP10" s="530"/>
      <c r="AQ10" s="530"/>
      <c r="AR10" s="530"/>
      <c r="AS10" s="530"/>
      <c r="AT10" s="530"/>
      <c r="AU10" s="184"/>
      <c r="AV10" s="184"/>
      <c r="AW10" s="184"/>
      <c r="AX10" s="184"/>
      <c r="AY10" s="184"/>
      <c r="AZ10" s="184"/>
      <c r="BA10" s="184"/>
      <c r="BB10" s="184"/>
      <c r="BC10" s="519"/>
      <c r="BD10" s="192">
        <f t="shared" ref="BD10:BD19" si="2">SUM(Y10:BC10)</f>
        <v>18</v>
      </c>
      <c r="BE10" s="193"/>
    </row>
    <row r="11" spans="1:57" ht="35.1" customHeight="1" thickBot="1" x14ac:dyDescent="0.3">
      <c r="A11" s="491" t="s">
        <v>62</v>
      </c>
      <c r="B11" s="242">
        <f t="shared" ref="B11:B19" si="3">SUM(D11:BC11)</f>
        <v>50</v>
      </c>
      <c r="C11" s="243">
        <f t="shared" si="1"/>
        <v>32</v>
      </c>
      <c r="D11" s="182">
        <v>2</v>
      </c>
      <c r="E11" s="238">
        <v>2</v>
      </c>
      <c r="F11" s="238">
        <v>2</v>
      </c>
      <c r="G11" s="238">
        <v>2</v>
      </c>
      <c r="H11" s="238">
        <v>2</v>
      </c>
      <c r="I11" s="238">
        <v>2</v>
      </c>
      <c r="J11" s="238">
        <v>2</v>
      </c>
      <c r="K11" s="238">
        <v>2</v>
      </c>
      <c r="L11" s="238">
        <v>2</v>
      </c>
      <c r="M11" s="238">
        <v>2</v>
      </c>
      <c r="N11" s="238">
        <v>2</v>
      </c>
      <c r="O11" s="238">
        <v>2</v>
      </c>
      <c r="P11" s="493"/>
      <c r="Q11" s="493"/>
      <c r="R11" s="184">
        <v>2</v>
      </c>
      <c r="S11" s="184">
        <v>2</v>
      </c>
      <c r="T11" s="238">
        <v>2</v>
      </c>
      <c r="U11" s="238">
        <v>2</v>
      </c>
      <c r="V11" s="485"/>
      <c r="W11" s="186"/>
      <c r="X11" s="186"/>
      <c r="Y11" s="494"/>
      <c r="Z11" s="493"/>
      <c r="AA11" s="493"/>
      <c r="AB11" s="184">
        <v>2</v>
      </c>
      <c r="AC11" s="184">
        <v>2</v>
      </c>
      <c r="AD11" s="184">
        <v>2</v>
      </c>
      <c r="AE11" s="184">
        <v>2</v>
      </c>
      <c r="AF11" s="184">
        <v>2</v>
      </c>
      <c r="AG11" s="184">
        <v>2</v>
      </c>
      <c r="AH11" s="184">
        <v>2</v>
      </c>
      <c r="AI11" s="184">
        <v>2</v>
      </c>
      <c r="AJ11" s="184">
        <v>2</v>
      </c>
      <c r="AK11" s="493"/>
      <c r="AL11" s="493"/>
      <c r="AM11" s="493"/>
      <c r="AN11" s="493"/>
      <c r="AO11" s="530"/>
      <c r="AP11" s="530"/>
      <c r="AQ11" s="531"/>
      <c r="AR11" s="530"/>
      <c r="AS11" s="530"/>
      <c r="AT11" s="530"/>
      <c r="AU11" s="184"/>
      <c r="AV11" s="184"/>
      <c r="AW11" s="184"/>
      <c r="AX11" s="184"/>
      <c r="AY11" s="184"/>
      <c r="AZ11" s="184"/>
      <c r="BA11" s="184"/>
      <c r="BB11" s="184"/>
      <c r="BC11" s="519"/>
      <c r="BD11" s="192">
        <f t="shared" si="2"/>
        <v>18</v>
      </c>
      <c r="BE11" s="193"/>
    </row>
    <row r="12" spans="1:57" ht="35.1" customHeight="1" thickBot="1" x14ac:dyDescent="0.3">
      <c r="A12" s="538" t="s">
        <v>57</v>
      </c>
      <c r="B12" s="242">
        <f t="shared" si="3"/>
        <v>50</v>
      </c>
      <c r="C12" s="243">
        <f t="shared" si="1"/>
        <v>32</v>
      </c>
      <c r="D12" s="182">
        <v>2</v>
      </c>
      <c r="E12" s="238">
        <v>2</v>
      </c>
      <c r="F12" s="238">
        <v>2</v>
      </c>
      <c r="G12" s="238">
        <v>2</v>
      </c>
      <c r="H12" s="238">
        <v>2</v>
      </c>
      <c r="I12" s="238">
        <v>2</v>
      </c>
      <c r="J12" s="238">
        <v>2</v>
      </c>
      <c r="K12" s="238">
        <v>2</v>
      </c>
      <c r="L12" s="238">
        <v>2</v>
      </c>
      <c r="M12" s="238">
        <v>2</v>
      </c>
      <c r="N12" s="238">
        <v>2</v>
      </c>
      <c r="O12" s="238">
        <v>2</v>
      </c>
      <c r="P12" s="493"/>
      <c r="Q12" s="493"/>
      <c r="R12" s="184">
        <v>2</v>
      </c>
      <c r="S12" s="184">
        <v>2</v>
      </c>
      <c r="T12" s="238">
        <v>2</v>
      </c>
      <c r="U12" s="238">
        <v>2</v>
      </c>
      <c r="V12" s="485"/>
      <c r="W12" s="186"/>
      <c r="X12" s="186"/>
      <c r="Y12" s="494"/>
      <c r="Z12" s="493"/>
      <c r="AA12" s="493"/>
      <c r="AB12" s="184">
        <v>2</v>
      </c>
      <c r="AC12" s="184">
        <v>2</v>
      </c>
      <c r="AD12" s="184">
        <v>2</v>
      </c>
      <c r="AE12" s="184">
        <v>2</v>
      </c>
      <c r="AF12" s="184">
        <v>2</v>
      </c>
      <c r="AG12" s="184">
        <v>2</v>
      </c>
      <c r="AH12" s="184">
        <v>2</v>
      </c>
      <c r="AI12" s="184">
        <v>2</v>
      </c>
      <c r="AJ12" s="184">
        <v>2</v>
      </c>
      <c r="AK12" s="493"/>
      <c r="AL12" s="493"/>
      <c r="AM12" s="493"/>
      <c r="AN12" s="493"/>
      <c r="AO12" s="530"/>
      <c r="AP12" s="530"/>
      <c r="AQ12" s="531"/>
      <c r="AR12" s="530"/>
      <c r="AS12" s="530"/>
      <c r="AT12" s="530"/>
      <c r="AU12" s="184"/>
      <c r="AV12" s="184"/>
      <c r="AW12" s="184"/>
      <c r="AX12" s="184"/>
      <c r="AY12" s="184"/>
      <c r="AZ12" s="184"/>
      <c r="BA12" s="184"/>
      <c r="BB12" s="184"/>
      <c r="BC12" s="519"/>
      <c r="BD12" s="192">
        <f t="shared" si="2"/>
        <v>18</v>
      </c>
      <c r="BE12" s="193"/>
    </row>
    <row r="13" spans="1:57" ht="35.1" customHeight="1" thickBot="1" x14ac:dyDescent="0.3">
      <c r="A13" s="237" t="s">
        <v>154</v>
      </c>
      <c r="B13" s="242">
        <f t="shared" si="3"/>
        <v>34</v>
      </c>
      <c r="C13" s="243">
        <f t="shared" si="1"/>
        <v>16</v>
      </c>
      <c r="D13" s="182">
        <v>1</v>
      </c>
      <c r="E13" s="238">
        <v>1</v>
      </c>
      <c r="F13" s="238">
        <v>1</v>
      </c>
      <c r="G13" s="238">
        <v>1</v>
      </c>
      <c r="H13" s="238">
        <v>1</v>
      </c>
      <c r="I13" s="238">
        <v>1</v>
      </c>
      <c r="J13" s="238">
        <v>1</v>
      </c>
      <c r="K13" s="238">
        <v>1</v>
      </c>
      <c r="L13" s="238">
        <v>1</v>
      </c>
      <c r="M13" s="238">
        <v>1</v>
      </c>
      <c r="N13" s="238">
        <v>1</v>
      </c>
      <c r="O13" s="238">
        <v>1</v>
      </c>
      <c r="P13" s="494"/>
      <c r="Q13" s="494"/>
      <c r="R13" s="183">
        <v>1</v>
      </c>
      <c r="S13" s="183">
        <v>1</v>
      </c>
      <c r="T13" s="238">
        <v>1</v>
      </c>
      <c r="U13" s="238">
        <v>1</v>
      </c>
      <c r="V13" s="485"/>
      <c r="W13" s="186"/>
      <c r="X13" s="186"/>
      <c r="Y13" s="494"/>
      <c r="Z13" s="494"/>
      <c r="AA13" s="494"/>
      <c r="AB13" s="184">
        <v>2</v>
      </c>
      <c r="AC13" s="184">
        <v>2</v>
      </c>
      <c r="AD13" s="184">
        <v>2</v>
      </c>
      <c r="AE13" s="184">
        <v>2</v>
      </c>
      <c r="AF13" s="184">
        <v>2</v>
      </c>
      <c r="AG13" s="184">
        <v>2</v>
      </c>
      <c r="AH13" s="184">
        <v>2</v>
      </c>
      <c r="AI13" s="184">
        <v>2</v>
      </c>
      <c r="AJ13" s="184">
        <v>2</v>
      </c>
      <c r="AK13" s="493"/>
      <c r="AL13" s="493"/>
      <c r="AM13" s="494"/>
      <c r="AN13" s="497"/>
      <c r="AO13" s="531"/>
      <c r="AP13" s="531"/>
      <c r="AQ13" s="531"/>
      <c r="AR13" s="530"/>
      <c r="AS13" s="530"/>
      <c r="AT13" s="530"/>
      <c r="AU13" s="184"/>
      <c r="AV13" s="184"/>
      <c r="AW13" s="184"/>
      <c r="AX13" s="184"/>
      <c r="AY13" s="184"/>
      <c r="AZ13" s="184"/>
      <c r="BA13" s="184"/>
      <c r="BB13" s="184"/>
      <c r="BC13" s="519"/>
      <c r="BD13" s="192">
        <f t="shared" si="2"/>
        <v>18</v>
      </c>
      <c r="BE13" s="193"/>
    </row>
    <row r="14" spans="1:57" ht="35.1" customHeight="1" thickBot="1" x14ac:dyDescent="0.3">
      <c r="A14" s="237" t="s">
        <v>95</v>
      </c>
      <c r="B14" s="242">
        <f t="shared" si="3"/>
        <v>36</v>
      </c>
      <c r="C14" s="243">
        <v>0</v>
      </c>
      <c r="D14" s="329">
        <v>0</v>
      </c>
      <c r="E14" s="330">
        <v>0</v>
      </c>
      <c r="F14" s="330">
        <v>0</v>
      </c>
      <c r="G14" s="330">
        <v>0</v>
      </c>
      <c r="H14" s="330">
        <v>0</v>
      </c>
      <c r="I14" s="330">
        <v>0</v>
      </c>
      <c r="J14" s="330">
        <v>0</v>
      </c>
      <c r="K14" s="330">
        <v>0</v>
      </c>
      <c r="L14" s="330">
        <v>0</v>
      </c>
      <c r="M14" s="330">
        <v>0</v>
      </c>
      <c r="N14" s="330">
        <v>0</v>
      </c>
      <c r="O14" s="330">
        <v>0</v>
      </c>
      <c r="P14" s="493"/>
      <c r="Q14" s="493"/>
      <c r="R14" s="184">
        <v>0</v>
      </c>
      <c r="S14" s="184">
        <v>0</v>
      </c>
      <c r="T14" s="238">
        <v>0</v>
      </c>
      <c r="U14" s="238">
        <v>0</v>
      </c>
      <c r="V14" s="485"/>
      <c r="W14" s="186"/>
      <c r="X14" s="186"/>
      <c r="Y14" s="529"/>
      <c r="Z14" s="498"/>
      <c r="AA14" s="498"/>
      <c r="AB14" s="184">
        <v>4</v>
      </c>
      <c r="AC14" s="184">
        <v>4</v>
      </c>
      <c r="AD14" s="184">
        <v>4</v>
      </c>
      <c r="AE14" s="184">
        <v>4</v>
      </c>
      <c r="AF14" s="184">
        <v>4</v>
      </c>
      <c r="AG14" s="184">
        <v>4</v>
      </c>
      <c r="AH14" s="184">
        <v>4</v>
      </c>
      <c r="AI14" s="184">
        <v>4</v>
      </c>
      <c r="AJ14" s="184">
        <v>4</v>
      </c>
      <c r="AK14" s="498"/>
      <c r="AL14" s="498"/>
      <c r="AM14" s="498"/>
      <c r="AN14" s="498"/>
      <c r="AO14" s="532"/>
      <c r="AP14" s="532"/>
      <c r="AQ14" s="530"/>
      <c r="AR14" s="530"/>
      <c r="AS14" s="530"/>
      <c r="AT14" s="530"/>
      <c r="AU14" s="184"/>
      <c r="AV14" s="184"/>
      <c r="AW14" s="184"/>
      <c r="AX14" s="184"/>
      <c r="AY14" s="184"/>
      <c r="AZ14" s="184"/>
      <c r="BA14" s="184"/>
      <c r="BB14" s="184"/>
      <c r="BC14" s="519"/>
      <c r="BD14" s="192">
        <f>SUM(Y14:AQ14)</f>
        <v>36</v>
      </c>
      <c r="BE14" s="193"/>
    </row>
    <row r="15" spans="1:57" ht="35.1" customHeight="1" thickBot="1" x14ac:dyDescent="0.3">
      <c r="A15" s="237" t="s">
        <v>259</v>
      </c>
      <c r="B15" s="242">
        <v>36</v>
      </c>
      <c r="C15" s="243">
        <v>0</v>
      </c>
      <c r="D15" s="329">
        <v>0</v>
      </c>
      <c r="E15" s="330">
        <v>0</v>
      </c>
      <c r="F15" s="330">
        <v>0</v>
      </c>
      <c r="G15" s="330">
        <v>0</v>
      </c>
      <c r="H15" s="330">
        <v>0</v>
      </c>
      <c r="I15" s="330">
        <v>0</v>
      </c>
      <c r="J15" s="330">
        <v>0</v>
      </c>
      <c r="K15" s="330">
        <v>0</v>
      </c>
      <c r="L15" s="330">
        <v>0</v>
      </c>
      <c r="M15" s="330">
        <v>0</v>
      </c>
      <c r="N15" s="330">
        <v>0</v>
      </c>
      <c r="O15" s="330">
        <v>0</v>
      </c>
      <c r="P15" s="493"/>
      <c r="Q15" s="493"/>
      <c r="R15" s="184">
        <v>0</v>
      </c>
      <c r="S15" s="184">
        <v>0</v>
      </c>
      <c r="T15" s="238">
        <v>0</v>
      </c>
      <c r="U15" s="238">
        <v>0</v>
      </c>
      <c r="V15" s="485"/>
      <c r="W15" s="186"/>
      <c r="X15" s="186"/>
      <c r="Y15" s="494"/>
      <c r="Z15" s="493"/>
      <c r="AA15" s="493"/>
      <c r="AB15" s="184">
        <v>4</v>
      </c>
      <c r="AC15" s="184">
        <v>4</v>
      </c>
      <c r="AD15" s="184">
        <v>4</v>
      </c>
      <c r="AE15" s="184">
        <v>4</v>
      </c>
      <c r="AF15" s="184">
        <v>4</v>
      </c>
      <c r="AG15" s="184">
        <v>4</v>
      </c>
      <c r="AH15" s="184">
        <v>4</v>
      </c>
      <c r="AI15" s="184">
        <v>4</v>
      </c>
      <c r="AJ15" s="184">
        <v>4</v>
      </c>
      <c r="AK15" s="493"/>
      <c r="AL15" s="493"/>
      <c r="AM15" s="493"/>
      <c r="AN15" s="493"/>
      <c r="AO15" s="530"/>
      <c r="AP15" s="530"/>
      <c r="AQ15" s="530"/>
      <c r="AR15" s="530"/>
      <c r="AS15" s="531"/>
      <c r="AT15" s="531"/>
      <c r="AU15" s="185"/>
      <c r="AV15" s="185"/>
      <c r="AW15" s="185"/>
      <c r="AX15" s="185"/>
      <c r="AY15" s="185"/>
      <c r="AZ15" s="185"/>
      <c r="BA15" s="185"/>
      <c r="BB15" s="185"/>
      <c r="BC15" s="536"/>
      <c r="BD15" s="192">
        <f t="shared" si="2"/>
        <v>36</v>
      </c>
      <c r="BE15" s="193"/>
    </row>
    <row r="16" spans="1:57" ht="35.1" customHeight="1" thickBot="1" x14ac:dyDescent="0.3">
      <c r="A16" s="237" t="s">
        <v>437</v>
      </c>
      <c r="B16" s="242">
        <f t="shared" si="3"/>
        <v>43</v>
      </c>
      <c r="C16" s="243">
        <f>SUM(D16:V16)</f>
        <v>16</v>
      </c>
      <c r="D16" s="182">
        <v>1</v>
      </c>
      <c r="E16" s="238">
        <v>1</v>
      </c>
      <c r="F16" s="238">
        <v>1</v>
      </c>
      <c r="G16" s="238">
        <v>1</v>
      </c>
      <c r="H16" s="238">
        <v>1</v>
      </c>
      <c r="I16" s="238">
        <v>1</v>
      </c>
      <c r="J16" s="238">
        <v>1</v>
      </c>
      <c r="K16" s="238">
        <v>1</v>
      </c>
      <c r="L16" s="238">
        <v>1</v>
      </c>
      <c r="M16" s="238">
        <v>1</v>
      </c>
      <c r="N16" s="238">
        <v>1</v>
      </c>
      <c r="O16" s="238">
        <v>1</v>
      </c>
      <c r="P16" s="494"/>
      <c r="Q16" s="494"/>
      <c r="R16" s="183">
        <v>1</v>
      </c>
      <c r="S16" s="183">
        <v>1</v>
      </c>
      <c r="T16" s="238">
        <v>1</v>
      </c>
      <c r="U16" s="238">
        <v>1</v>
      </c>
      <c r="V16" s="485"/>
      <c r="W16" s="186"/>
      <c r="X16" s="186"/>
      <c r="Y16" s="494"/>
      <c r="Z16" s="493"/>
      <c r="AA16" s="493"/>
      <c r="AB16" s="184">
        <v>3</v>
      </c>
      <c r="AC16" s="184">
        <v>3</v>
      </c>
      <c r="AD16" s="184">
        <v>3</v>
      </c>
      <c r="AE16" s="184">
        <v>3</v>
      </c>
      <c r="AF16" s="184">
        <v>3</v>
      </c>
      <c r="AG16" s="184">
        <v>3</v>
      </c>
      <c r="AH16" s="184">
        <v>3</v>
      </c>
      <c r="AI16" s="184">
        <v>3</v>
      </c>
      <c r="AJ16" s="184">
        <v>3</v>
      </c>
      <c r="AK16" s="493"/>
      <c r="AL16" s="493"/>
      <c r="AM16" s="493"/>
      <c r="AN16" s="493"/>
      <c r="AO16" s="530"/>
      <c r="AP16" s="530"/>
      <c r="AQ16" s="532"/>
      <c r="AR16" s="531"/>
      <c r="AS16" s="531"/>
      <c r="AT16" s="531"/>
      <c r="AU16" s="185"/>
      <c r="AV16" s="185"/>
      <c r="AW16" s="185"/>
      <c r="AX16" s="185"/>
      <c r="AY16" s="185"/>
      <c r="AZ16" s="185"/>
      <c r="BA16" s="185"/>
      <c r="BB16" s="185"/>
      <c r="BC16" s="536"/>
      <c r="BD16" s="192">
        <f t="shared" si="2"/>
        <v>27</v>
      </c>
      <c r="BE16" s="193"/>
    </row>
    <row r="17" spans="1:58" ht="33" customHeight="1" thickBot="1" x14ac:dyDescent="0.3">
      <c r="A17" s="502" t="s">
        <v>438</v>
      </c>
      <c r="B17" s="242">
        <f t="shared" si="3"/>
        <v>48</v>
      </c>
      <c r="C17" s="243">
        <f t="shared" ref="C17:C18" si="4">SUM(D17:V17)</f>
        <v>48</v>
      </c>
      <c r="D17" s="184">
        <v>3</v>
      </c>
      <c r="E17" s="184">
        <v>3</v>
      </c>
      <c r="F17" s="184">
        <v>3</v>
      </c>
      <c r="G17" s="184">
        <v>3</v>
      </c>
      <c r="H17" s="184">
        <v>3</v>
      </c>
      <c r="I17" s="184">
        <v>3</v>
      </c>
      <c r="J17" s="184">
        <v>3</v>
      </c>
      <c r="K17" s="184">
        <v>3</v>
      </c>
      <c r="L17" s="184">
        <v>3</v>
      </c>
      <c r="M17" s="238">
        <v>3</v>
      </c>
      <c r="N17" s="238">
        <v>3</v>
      </c>
      <c r="O17" s="238">
        <v>3</v>
      </c>
      <c r="P17" s="493"/>
      <c r="Q17" s="493"/>
      <c r="R17" s="184">
        <v>3</v>
      </c>
      <c r="S17" s="184">
        <v>3</v>
      </c>
      <c r="T17" s="238">
        <v>3</v>
      </c>
      <c r="U17" s="238">
        <v>3</v>
      </c>
      <c r="V17" s="485"/>
      <c r="W17" s="186"/>
      <c r="X17" s="186"/>
      <c r="Y17" s="498"/>
      <c r="Z17" s="498"/>
      <c r="AA17" s="498"/>
      <c r="AB17" s="240">
        <v>0</v>
      </c>
      <c r="AC17" s="240">
        <v>0</v>
      </c>
      <c r="AD17" s="240">
        <v>0</v>
      </c>
      <c r="AE17" s="240">
        <v>0</v>
      </c>
      <c r="AF17" s="240">
        <v>0</v>
      </c>
      <c r="AG17" s="240">
        <v>0</v>
      </c>
      <c r="AH17" s="240">
        <v>0</v>
      </c>
      <c r="AI17" s="240">
        <v>0</v>
      </c>
      <c r="AJ17" s="240">
        <v>0</v>
      </c>
      <c r="AK17" s="495"/>
      <c r="AL17" s="495"/>
      <c r="AM17" s="495"/>
      <c r="AN17" s="493"/>
      <c r="AO17" s="530"/>
      <c r="AP17" s="530"/>
      <c r="AQ17" s="531"/>
      <c r="AR17" s="530"/>
      <c r="AS17" s="531"/>
      <c r="AT17" s="531"/>
      <c r="AU17" s="185"/>
      <c r="AV17" s="185"/>
      <c r="AW17" s="185"/>
      <c r="AX17" s="185"/>
      <c r="AY17" s="185"/>
      <c r="AZ17" s="185"/>
      <c r="BA17" s="185"/>
      <c r="BB17" s="185"/>
      <c r="BC17" s="536"/>
      <c r="BD17" s="192">
        <f t="shared" si="2"/>
        <v>0</v>
      </c>
      <c r="BE17" s="193"/>
    </row>
    <row r="18" spans="1:58" ht="35.1" customHeight="1" thickBot="1" x14ac:dyDescent="0.3">
      <c r="A18" s="237" t="s">
        <v>439</v>
      </c>
      <c r="B18" s="242">
        <f>SUM(D18:BC18)</f>
        <v>36</v>
      </c>
      <c r="C18" s="243">
        <f t="shared" si="4"/>
        <v>0</v>
      </c>
      <c r="D18" s="330">
        <v>0</v>
      </c>
      <c r="E18" s="330">
        <v>0</v>
      </c>
      <c r="F18" s="330">
        <v>0</v>
      </c>
      <c r="G18" s="330">
        <v>0</v>
      </c>
      <c r="H18" s="330">
        <v>0</v>
      </c>
      <c r="I18" s="330">
        <v>0</v>
      </c>
      <c r="J18" s="330">
        <v>0</v>
      </c>
      <c r="K18" s="330">
        <v>0</v>
      </c>
      <c r="L18" s="330">
        <v>0</v>
      </c>
      <c r="M18" s="330">
        <v>0</v>
      </c>
      <c r="N18" s="330">
        <v>0</v>
      </c>
      <c r="O18" s="184">
        <v>0</v>
      </c>
      <c r="P18" s="493"/>
      <c r="Q18" s="493"/>
      <c r="R18" s="184">
        <v>0</v>
      </c>
      <c r="S18" s="184">
        <v>0</v>
      </c>
      <c r="T18" s="238">
        <v>0</v>
      </c>
      <c r="U18" s="238">
        <v>0</v>
      </c>
      <c r="V18" s="485"/>
      <c r="W18" s="186"/>
      <c r="X18" s="186"/>
      <c r="Y18" s="494"/>
      <c r="Z18" s="493"/>
      <c r="AA18" s="493"/>
      <c r="AB18" s="184">
        <v>4</v>
      </c>
      <c r="AC18" s="184">
        <v>4</v>
      </c>
      <c r="AD18" s="184">
        <v>4</v>
      </c>
      <c r="AE18" s="184">
        <v>4</v>
      </c>
      <c r="AF18" s="184">
        <v>4</v>
      </c>
      <c r="AG18" s="184">
        <v>4</v>
      </c>
      <c r="AH18" s="184">
        <v>4</v>
      </c>
      <c r="AI18" s="184">
        <v>4</v>
      </c>
      <c r="AJ18" s="184">
        <v>4</v>
      </c>
      <c r="AK18" s="493"/>
      <c r="AL18" s="493"/>
      <c r="AM18" s="493"/>
      <c r="AN18" s="493"/>
      <c r="AO18" s="530"/>
      <c r="AP18" s="530"/>
      <c r="AQ18" s="530"/>
      <c r="AR18" s="530"/>
      <c r="AS18" s="531"/>
      <c r="AT18" s="531"/>
      <c r="AU18" s="185"/>
      <c r="AV18" s="185"/>
      <c r="AW18" s="185"/>
      <c r="AX18" s="185"/>
      <c r="AY18" s="185"/>
      <c r="AZ18" s="185"/>
      <c r="BA18" s="185"/>
      <c r="BB18" s="185"/>
      <c r="BC18" s="536"/>
      <c r="BD18" s="192">
        <f t="shared" si="2"/>
        <v>36</v>
      </c>
      <c r="BE18" s="193"/>
    </row>
    <row r="19" spans="1:58" ht="35.1" customHeight="1" thickBot="1" x14ac:dyDescent="0.3">
      <c r="A19" s="332" t="s">
        <v>440</v>
      </c>
      <c r="B19" s="242">
        <f t="shared" si="3"/>
        <v>36</v>
      </c>
      <c r="C19" s="243">
        <f>SUM(D19:V19)</f>
        <v>0</v>
      </c>
      <c r="D19" s="330">
        <v>0</v>
      </c>
      <c r="E19" s="330">
        <v>0</v>
      </c>
      <c r="F19" s="330">
        <v>0</v>
      </c>
      <c r="G19" s="330">
        <v>0</v>
      </c>
      <c r="H19" s="330">
        <v>0</v>
      </c>
      <c r="I19" s="330">
        <v>0</v>
      </c>
      <c r="J19" s="330">
        <v>0</v>
      </c>
      <c r="K19" s="330">
        <v>0</v>
      </c>
      <c r="L19" s="330">
        <v>0</v>
      </c>
      <c r="M19" s="330">
        <v>0</v>
      </c>
      <c r="N19" s="330">
        <v>0</v>
      </c>
      <c r="O19" s="184">
        <v>0</v>
      </c>
      <c r="P19" s="493"/>
      <c r="Q19" s="493"/>
      <c r="R19" s="184">
        <v>0</v>
      </c>
      <c r="S19" s="184">
        <v>0</v>
      </c>
      <c r="T19" s="238">
        <v>0</v>
      </c>
      <c r="U19" s="238">
        <v>0</v>
      </c>
      <c r="V19" s="486"/>
      <c r="W19" s="241"/>
      <c r="X19" s="241"/>
      <c r="Y19" s="529"/>
      <c r="Z19" s="498"/>
      <c r="AA19" s="498"/>
      <c r="AB19" s="184">
        <v>4</v>
      </c>
      <c r="AC19" s="184">
        <v>4</v>
      </c>
      <c r="AD19" s="184">
        <v>4</v>
      </c>
      <c r="AE19" s="184">
        <v>4</v>
      </c>
      <c r="AF19" s="184">
        <v>4</v>
      </c>
      <c r="AG19" s="184">
        <v>4</v>
      </c>
      <c r="AH19" s="184">
        <v>4</v>
      </c>
      <c r="AI19" s="184">
        <v>4</v>
      </c>
      <c r="AJ19" s="184">
        <v>4</v>
      </c>
      <c r="AK19" s="498"/>
      <c r="AL19" s="498"/>
      <c r="AM19" s="498"/>
      <c r="AN19" s="498"/>
      <c r="AO19" s="532"/>
      <c r="AP19" s="532"/>
      <c r="AQ19" s="530"/>
      <c r="AR19" s="530"/>
      <c r="AS19" s="531"/>
      <c r="AT19" s="531"/>
      <c r="AU19" s="185"/>
      <c r="AV19" s="185"/>
      <c r="AW19" s="185"/>
      <c r="AX19" s="185"/>
      <c r="AY19" s="185"/>
      <c r="AZ19" s="185"/>
      <c r="BA19" s="185"/>
      <c r="BB19" s="185"/>
      <c r="BC19" s="536"/>
      <c r="BD19" s="192">
        <f t="shared" si="2"/>
        <v>36</v>
      </c>
      <c r="BE19" s="193"/>
    </row>
    <row r="20" spans="1:58" ht="35.1" customHeight="1" thickBot="1" x14ac:dyDescent="0.3">
      <c r="A20" s="237" t="s">
        <v>441</v>
      </c>
      <c r="B20" s="242">
        <f>SUM(D20:BC20)</f>
        <v>36</v>
      </c>
      <c r="C20" s="243">
        <f>SUM(D20:V20)</f>
        <v>0</v>
      </c>
      <c r="D20" s="329">
        <v>0</v>
      </c>
      <c r="E20" s="330">
        <v>0</v>
      </c>
      <c r="F20" s="330">
        <v>0</v>
      </c>
      <c r="G20" s="330">
        <v>0</v>
      </c>
      <c r="H20" s="330">
        <v>0</v>
      </c>
      <c r="I20" s="330">
        <v>0</v>
      </c>
      <c r="J20" s="330">
        <v>0</v>
      </c>
      <c r="K20" s="330">
        <v>0</v>
      </c>
      <c r="L20" s="330">
        <v>0</v>
      </c>
      <c r="M20" s="330">
        <v>0</v>
      </c>
      <c r="N20" s="330">
        <v>0</v>
      </c>
      <c r="O20" s="330">
        <v>0</v>
      </c>
      <c r="P20" s="495"/>
      <c r="Q20" s="495"/>
      <c r="R20" s="528">
        <v>0</v>
      </c>
      <c r="S20" s="528">
        <v>0</v>
      </c>
      <c r="T20" s="330">
        <v>0</v>
      </c>
      <c r="U20" s="330">
        <v>0</v>
      </c>
      <c r="V20" s="485"/>
      <c r="W20" s="186"/>
      <c r="X20" s="186"/>
      <c r="Y20" s="494"/>
      <c r="Z20" s="493"/>
      <c r="AA20" s="493"/>
      <c r="AB20" s="184">
        <v>4</v>
      </c>
      <c r="AC20" s="184">
        <v>4</v>
      </c>
      <c r="AD20" s="184">
        <v>4</v>
      </c>
      <c r="AE20" s="184">
        <v>4</v>
      </c>
      <c r="AF20" s="184">
        <v>4</v>
      </c>
      <c r="AG20" s="184">
        <v>4</v>
      </c>
      <c r="AH20" s="184">
        <v>4</v>
      </c>
      <c r="AI20" s="184">
        <v>4</v>
      </c>
      <c r="AJ20" s="184">
        <v>4</v>
      </c>
      <c r="AK20" s="493"/>
      <c r="AL20" s="493"/>
      <c r="AM20" s="493"/>
      <c r="AN20" s="493"/>
      <c r="AO20" s="530"/>
      <c r="AP20" s="530"/>
      <c r="AQ20" s="531"/>
      <c r="AR20" s="530"/>
      <c r="AS20" s="531"/>
      <c r="AT20" s="531"/>
      <c r="AU20" s="185"/>
      <c r="AV20" s="185"/>
      <c r="AW20" s="185"/>
      <c r="AX20" s="185"/>
      <c r="AY20" s="185"/>
      <c r="AZ20" s="185"/>
      <c r="BA20" s="185"/>
      <c r="BB20" s="185"/>
      <c r="BC20" s="536"/>
      <c r="BD20" s="192">
        <v>36</v>
      </c>
      <c r="BE20" s="193"/>
    </row>
    <row r="21" spans="1:58" ht="35.1" customHeight="1" thickBot="1" x14ac:dyDescent="0.3">
      <c r="A21" s="475" t="s">
        <v>442</v>
      </c>
      <c r="B21" s="339">
        <v>36</v>
      </c>
      <c r="C21" s="340">
        <v>0</v>
      </c>
      <c r="D21" s="329">
        <v>0</v>
      </c>
      <c r="E21" s="330">
        <v>0</v>
      </c>
      <c r="F21" s="330">
        <v>0</v>
      </c>
      <c r="G21" s="330">
        <v>0</v>
      </c>
      <c r="H21" s="330">
        <v>0</v>
      </c>
      <c r="I21" s="330">
        <v>0</v>
      </c>
      <c r="J21" s="330">
        <v>0</v>
      </c>
      <c r="K21" s="330">
        <v>0</v>
      </c>
      <c r="L21" s="330">
        <v>0</v>
      </c>
      <c r="M21" s="330">
        <v>0</v>
      </c>
      <c r="N21" s="330">
        <v>0</v>
      </c>
      <c r="O21" s="330">
        <v>0</v>
      </c>
      <c r="P21" s="495"/>
      <c r="Q21" s="495"/>
      <c r="R21" s="528">
        <v>0</v>
      </c>
      <c r="S21" s="528">
        <v>0</v>
      </c>
      <c r="T21" s="330">
        <v>0</v>
      </c>
      <c r="U21" s="330">
        <v>0</v>
      </c>
      <c r="V21" s="487"/>
      <c r="W21" s="187"/>
      <c r="X21" s="187"/>
      <c r="Y21" s="494"/>
      <c r="Z21" s="493"/>
      <c r="AA21" s="493"/>
      <c r="AB21" s="184">
        <v>4</v>
      </c>
      <c r="AC21" s="184">
        <v>4</v>
      </c>
      <c r="AD21" s="184">
        <v>4</v>
      </c>
      <c r="AE21" s="184">
        <v>4</v>
      </c>
      <c r="AF21" s="184">
        <v>4</v>
      </c>
      <c r="AG21" s="184">
        <v>4</v>
      </c>
      <c r="AH21" s="184">
        <v>4</v>
      </c>
      <c r="AI21" s="184">
        <v>4</v>
      </c>
      <c r="AJ21" s="184">
        <v>4</v>
      </c>
      <c r="AK21" s="498"/>
      <c r="AL21" s="498"/>
      <c r="AM21" s="498"/>
      <c r="AN21" s="498"/>
      <c r="AO21" s="532"/>
      <c r="AP21" s="532"/>
      <c r="AQ21" s="533"/>
      <c r="AR21" s="531"/>
      <c r="AS21" s="531"/>
      <c r="AT21" s="531"/>
      <c r="AU21" s="185"/>
      <c r="AV21" s="185"/>
      <c r="AW21" s="185"/>
      <c r="AX21" s="185"/>
      <c r="AY21" s="185"/>
      <c r="AZ21" s="185"/>
      <c r="BA21" s="185"/>
      <c r="BB21" s="185"/>
      <c r="BC21" s="536"/>
      <c r="BD21" s="192">
        <v>36</v>
      </c>
      <c r="BE21" s="193"/>
    </row>
    <row r="22" spans="1:58" ht="35.1" customHeight="1" thickBot="1" x14ac:dyDescent="0.3">
      <c r="A22" s="537" t="s">
        <v>443</v>
      </c>
      <c r="B22" s="476">
        <f>SUM(D22:BC22)</f>
        <v>57</v>
      </c>
      <c r="C22" s="477">
        <v>48</v>
      </c>
      <c r="D22" s="184">
        <v>3</v>
      </c>
      <c r="E22" s="184">
        <v>3</v>
      </c>
      <c r="F22" s="184">
        <v>3</v>
      </c>
      <c r="G22" s="184">
        <v>3</v>
      </c>
      <c r="H22" s="184">
        <v>3</v>
      </c>
      <c r="I22" s="184">
        <v>3</v>
      </c>
      <c r="J22" s="184">
        <v>3</v>
      </c>
      <c r="K22" s="184">
        <v>3</v>
      </c>
      <c r="L22" s="184">
        <v>3</v>
      </c>
      <c r="M22" s="238">
        <v>3</v>
      </c>
      <c r="N22" s="238">
        <v>3</v>
      </c>
      <c r="O22" s="238">
        <v>3</v>
      </c>
      <c r="P22" s="493"/>
      <c r="Q22" s="493"/>
      <c r="R22" s="184">
        <v>3</v>
      </c>
      <c r="S22" s="184">
        <v>3</v>
      </c>
      <c r="T22" s="238">
        <v>3</v>
      </c>
      <c r="U22" s="238">
        <v>3</v>
      </c>
      <c r="V22" s="488"/>
      <c r="W22" s="336"/>
      <c r="X22" s="336"/>
      <c r="Y22" s="494"/>
      <c r="Z22" s="493"/>
      <c r="AA22" s="493"/>
      <c r="AB22" s="182">
        <v>1</v>
      </c>
      <c r="AC22" s="238">
        <v>1</v>
      </c>
      <c r="AD22" s="238">
        <v>1</v>
      </c>
      <c r="AE22" s="238">
        <v>1</v>
      </c>
      <c r="AF22" s="238">
        <v>1</v>
      </c>
      <c r="AG22" s="238">
        <v>1</v>
      </c>
      <c r="AH22" s="238">
        <v>1</v>
      </c>
      <c r="AI22" s="238">
        <v>1</v>
      </c>
      <c r="AJ22" s="238">
        <v>1</v>
      </c>
      <c r="AK22" s="493"/>
      <c r="AL22" s="493"/>
      <c r="AM22" s="493"/>
      <c r="AN22" s="493"/>
      <c r="AO22" s="530"/>
      <c r="AP22" s="530"/>
      <c r="AQ22" s="534"/>
      <c r="AR22" s="535"/>
      <c r="AS22" s="531"/>
      <c r="AT22" s="531"/>
      <c r="AU22" s="185"/>
      <c r="AV22" s="185"/>
      <c r="AW22" s="185"/>
      <c r="AX22" s="185"/>
      <c r="AY22" s="185"/>
      <c r="AZ22" s="185"/>
      <c r="BA22" s="185"/>
      <c r="BB22" s="185"/>
      <c r="BC22" s="536"/>
      <c r="BD22" s="192">
        <v>9</v>
      </c>
      <c r="BE22" s="193"/>
    </row>
    <row r="23" spans="1:58" ht="35.1" customHeight="1" thickBot="1" x14ac:dyDescent="0.3">
      <c r="A23" s="508" t="s">
        <v>207</v>
      </c>
      <c r="B23" s="242">
        <f>SUM(D23:BC23)</f>
        <v>72</v>
      </c>
      <c r="C23" s="243">
        <f>SUM(D23:U23)</f>
        <v>72</v>
      </c>
      <c r="D23" s="329">
        <v>4</v>
      </c>
      <c r="E23" s="330">
        <v>4</v>
      </c>
      <c r="F23" s="330">
        <v>4</v>
      </c>
      <c r="G23" s="330">
        <v>4</v>
      </c>
      <c r="H23" s="330">
        <v>4</v>
      </c>
      <c r="I23" s="330">
        <v>4</v>
      </c>
      <c r="J23" s="330">
        <v>4</v>
      </c>
      <c r="K23" s="330">
        <v>4</v>
      </c>
      <c r="L23" s="330">
        <v>5</v>
      </c>
      <c r="M23" s="330">
        <v>5</v>
      </c>
      <c r="N23" s="330">
        <v>5</v>
      </c>
      <c r="O23" s="330">
        <v>5</v>
      </c>
      <c r="P23" s="495"/>
      <c r="Q23" s="495"/>
      <c r="R23" s="528">
        <v>5</v>
      </c>
      <c r="S23" s="528">
        <v>5</v>
      </c>
      <c r="T23" s="330">
        <v>5</v>
      </c>
      <c r="U23" s="330">
        <v>5</v>
      </c>
      <c r="V23" s="486"/>
      <c r="W23" s="186"/>
      <c r="X23" s="186"/>
      <c r="Y23" s="494"/>
      <c r="Z23" s="493"/>
      <c r="AA23" s="493"/>
      <c r="AB23" s="240">
        <v>0</v>
      </c>
      <c r="AC23" s="240">
        <v>0</v>
      </c>
      <c r="AD23" s="240">
        <v>0</v>
      </c>
      <c r="AE23" s="240">
        <v>0</v>
      </c>
      <c r="AF23" s="240">
        <v>0</v>
      </c>
      <c r="AG23" s="240">
        <v>0</v>
      </c>
      <c r="AH23" s="240">
        <v>0</v>
      </c>
      <c r="AI23" s="240">
        <v>0</v>
      </c>
      <c r="AJ23" s="240">
        <v>0</v>
      </c>
      <c r="AK23" s="493"/>
      <c r="AL23" s="493"/>
      <c r="AM23" s="493"/>
      <c r="AN23" s="493"/>
      <c r="AO23" s="530"/>
      <c r="AP23" s="530"/>
      <c r="AQ23" s="530"/>
      <c r="AR23" s="531"/>
      <c r="AS23" s="531"/>
      <c r="AT23" s="531"/>
      <c r="AU23" s="185"/>
      <c r="AV23" s="185"/>
      <c r="AW23" s="185"/>
      <c r="AX23" s="185"/>
      <c r="AY23" s="185"/>
      <c r="AZ23" s="185"/>
      <c r="BA23" s="185"/>
      <c r="BB23" s="185"/>
      <c r="BC23" s="536"/>
      <c r="BD23" s="192">
        <f>SUM(Y23:AR23)</f>
        <v>0</v>
      </c>
      <c r="BE23" s="193"/>
    </row>
    <row r="24" spans="1:58" ht="35.1" customHeight="1" thickBot="1" x14ac:dyDescent="0.3">
      <c r="A24" s="509" t="s">
        <v>210</v>
      </c>
      <c r="B24" s="503">
        <f>SUM(D24:BC24)</f>
        <v>80</v>
      </c>
      <c r="C24" s="504">
        <v>80</v>
      </c>
      <c r="D24" s="329">
        <v>5</v>
      </c>
      <c r="E24" s="330">
        <v>5</v>
      </c>
      <c r="F24" s="330">
        <v>5</v>
      </c>
      <c r="G24" s="330">
        <v>5</v>
      </c>
      <c r="H24" s="330">
        <v>5</v>
      </c>
      <c r="I24" s="330">
        <v>5</v>
      </c>
      <c r="J24" s="330">
        <v>5</v>
      </c>
      <c r="K24" s="330">
        <v>5</v>
      </c>
      <c r="L24" s="330">
        <v>5</v>
      </c>
      <c r="M24" s="330">
        <v>5</v>
      </c>
      <c r="N24" s="330">
        <v>5</v>
      </c>
      <c r="O24" s="330">
        <v>5</v>
      </c>
      <c r="P24" s="495"/>
      <c r="Q24" s="495"/>
      <c r="R24" s="528">
        <v>5</v>
      </c>
      <c r="S24" s="528">
        <v>5</v>
      </c>
      <c r="T24" s="330">
        <v>5</v>
      </c>
      <c r="U24" s="330">
        <v>5</v>
      </c>
      <c r="V24" s="486"/>
      <c r="W24" s="186"/>
      <c r="X24" s="186"/>
      <c r="Y24" s="494"/>
      <c r="Z24" s="493"/>
      <c r="AA24" s="493"/>
      <c r="AB24" s="240">
        <v>0</v>
      </c>
      <c r="AC24" s="240">
        <v>0</v>
      </c>
      <c r="AD24" s="240">
        <v>0</v>
      </c>
      <c r="AE24" s="240">
        <v>0</v>
      </c>
      <c r="AF24" s="240">
        <v>0</v>
      </c>
      <c r="AG24" s="240">
        <v>0</v>
      </c>
      <c r="AH24" s="240">
        <v>0</v>
      </c>
      <c r="AI24" s="240">
        <v>0</v>
      </c>
      <c r="AJ24" s="240">
        <v>0</v>
      </c>
      <c r="AK24" s="493"/>
      <c r="AL24" s="493"/>
      <c r="AM24" s="493"/>
      <c r="AN24" s="493"/>
      <c r="AO24" s="530"/>
      <c r="AP24" s="530"/>
      <c r="AQ24" s="530"/>
      <c r="AR24" s="531"/>
      <c r="AS24" s="531"/>
      <c r="AT24" s="531"/>
      <c r="AU24" s="185"/>
      <c r="AV24" s="185"/>
      <c r="AW24" s="185"/>
      <c r="AX24" s="185"/>
      <c r="AY24" s="185"/>
      <c r="AZ24" s="185"/>
      <c r="BA24" s="185"/>
      <c r="BB24" s="185"/>
      <c r="BC24" s="536"/>
      <c r="BD24" s="505">
        <f>SUM(Y24:AQ24)</f>
        <v>0</v>
      </c>
      <c r="BE24" s="506"/>
    </row>
    <row r="25" spans="1:58" ht="35.1" customHeight="1" thickBot="1" x14ac:dyDescent="0.3">
      <c r="A25" s="509" t="s">
        <v>212</v>
      </c>
      <c r="B25" s="503">
        <f>SUM(D25:BC25)</f>
        <v>64</v>
      </c>
      <c r="C25" s="504">
        <v>64</v>
      </c>
      <c r="D25" s="329">
        <v>4</v>
      </c>
      <c r="E25" s="330">
        <v>4</v>
      </c>
      <c r="F25" s="330">
        <v>4</v>
      </c>
      <c r="G25" s="330">
        <v>4</v>
      </c>
      <c r="H25" s="330">
        <v>4</v>
      </c>
      <c r="I25" s="330">
        <v>4</v>
      </c>
      <c r="J25" s="330">
        <v>4</v>
      </c>
      <c r="K25" s="330">
        <v>4</v>
      </c>
      <c r="L25" s="330">
        <v>4</v>
      </c>
      <c r="M25" s="330">
        <v>4</v>
      </c>
      <c r="N25" s="330">
        <v>4</v>
      </c>
      <c r="O25" s="330">
        <v>4</v>
      </c>
      <c r="P25" s="495"/>
      <c r="Q25" s="495"/>
      <c r="R25" s="528">
        <v>4</v>
      </c>
      <c r="S25" s="528">
        <v>4</v>
      </c>
      <c r="T25" s="330">
        <v>4</v>
      </c>
      <c r="U25" s="330">
        <v>4</v>
      </c>
      <c r="V25" s="486"/>
      <c r="W25" s="186"/>
      <c r="X25" s="186"/>
      <c r="Y25" s="494"/>
      <c r="Z25" s="493"/>
      <c r="AA25" s="493"/>
      <c r="AB25" s="240">
        <v>0</v>
      </c>
      <c r="AC25" s="240">
        <v>0</v>
      </c>
      <c r="AD25" s="240">
        <v>0</v>
      </c>
      <c r="AE25" s="240">
        <v>0</v>
      </c>
      <c r="AF25" s="240">
        <v>0</v>
      </c>
      <c r="AG25" s="240">
        <v>0</v>
      </c>
      <c r="AH25" s="240">
        <v>0</v>
      </c>
      <c r="AI25" s="240">
        <v>0</v>
      </c>
      <c r="AJ25" s="240">
        <v>0</v>
      </c>
      <c r="AK25" s="493"/>
      <c r="AL25" s="493"/>
      <c r="AM25" s="493"/>
      <c r="AN25" s="493"/>
      <c r="AO25" s="530"/>
      <c r="AP25" s="530"/>
      <c r="AQ25" s="530"/>
      <c r="AR25" s="531"/>
      <c r="AS25" s="531"/>
      <c r="AT25" s="531"/>
      <c r="AU25" s="185"/>
      <c r="AV25" s="185"/>
      <c r="AW25" s="185"/>
      <c r="AX25" s="185"/>
      <c r="AY25" s="185"/>
      <c r="AZ25" s="185"/>
      <c r="BA25" s="185"/>
      <c r="BB25" s="185"/>
      <c r="BC25" s="536"/>
      <c r="BD25" s="505">
        <v>0</v>
      </c>
      <c r="BE25" s="506"/>
    </row>
    <row r="26" spans="1:58" ht="35.1" customHeight="1" thickBot="1" x14ac:dyDescent="0.3">
      <c r="A26" s="508" t="s">
        <v>213</v>
      </c>
      <c r="B26" s="503">
        <f>SUM(D26:BC26)</f>
        <v>32</v>
      </c>
      <c r="C26" s="504">
        <v>32</v>
      </c>
      <c r="D26" s="329">
        <v>2</v>
      </c>
      <c r="E26" s="330">
        <v>2</v>
      </c>
      <c r="F26" s="330">
        <v>2</v>
      </c>
      <c r="G26" s="330">
        <v>2</v>
      </c>
      <c r="H26" s="330">
        <v>2</v>
      </c>
      <c r="I26" s="330">
        <v>2</v>
      </c>
      <c r="J26" s="330">
        <v>2</v>
      </c>
      <c r="K26" s="330">
        <v>2</v>
      </c>
      <c r="L26" s="330">
        <v>2</v>
      </c>
      <c r="M26" s="330">
        <v>2</v>
      </c>
      <c r="N26" s="330">
        <v>2</v>
      </c>
      <c r="O26" s="330">
        <v>2</v>
      </c>
      <c r="P26" s="495"/>
      <c r="Q26" s="495"/>
      <c r="R26" s="528">
        <v>2</v>
      </c>
      <c r="S26" s="528">
        <v>2</v>
      </c>
      <c r="T26" s="330">
        <v>2</v>
      </c>
      <c r="U26" s="330">
        <v>2</v>
      </c>
      <c r="V26" s="486"/>
      <c r="W26" s="186"/>
      <c r="X26" s="186"/>
      <c r="Y26" s="494"/>
      <c r="Z26" s="493"/>
      <c r="AA26" s="493"/>
      <c r="AB26" s="240">
        <v>0</v>
      </c>
      <c r="AC26" s="240">
        <v>0</v>
      </c>
      <c r="AD26" s="240">
        <v>0</v>
      </c>
      <c r="AE26" s="240">
        <v>0</v>
      </c>
      <c r="AF26" s="240">
        <v>0</v>
      </c>
      <c r="AG26" s="240">
        <v>0</v>
      </c>
      <c r="AH26" s="240">
        <v>0</v>
      </c>
      <c r="AI26" s="240">
        <v>0</v>
      </c>
      <c r="AJ26" s="240">
        <v>0</v>
      </c>
      <c r="AK26" s="493"/>
      <c r="AL26" s="493"/>
      <c r="AM26" s="493"/>
      <c r="AN26" s="493"/>
      <c r="AO26" s="530"/>
      <c r="AP26" s="530"/>
      <c r="AQ26" s="532"/>
      <c r="AR26" s="531"/>
      <c r="AS26" s="531"/>
      <c r="AT26" s="531"/>
      <c r="AU26" s="185"/>
      <c r="AV26" s="185"/>
      <c r="AW26" s="185"/>
      <c r="AX26" s="185"/>
      <c r="AY26" s="185"/>
      <c r="AZ26" s="185"/>
      <c r="BA26" s="185"/>
      <c r="BB26" s="185"/>
      <c r="BC26" s="536"/>
      <c r="BD26" s="505">
        <v>0</v>
      </c>
      <c r="BE26" s="506"/>
    </row>
    <row r="27" spans="1:58" ht="35.1" customHeight="1" x14ac:dyDescent="0.25">
      <c r="A27" s="510" t="s">
        <v>251</v>
      </c>
      <c r="B27" s="339">
        <v>32</v>
      </c>
      <c r="C27" s="340">
        <v>32</v>
      </c>
      <c r="D27" s="474">
        <v>2</v>
      </c>
      <c r="E27" s="240">
        <v>2</v>
      </c>
      <c r="F27" s="240">
        <v>2</v>
      </c>
      <c r="G27" s="240">
        <v>2</v>
      </c>
      <c r="H27" s="240">
        <v>2</v>
      </c>
      <c r="I27" s="240">
        <v>2</v>
      </c>
      <c r="J27" s="240">
        <v>2</v>
      </c>
      <c r="K27" s="240">
        <v>2</v>
      </c>
      <c r="L27" s="240">
        <v>2</v>
      </c>
      <c r="M27" s="240">
        <v>2</v>
      </c>
      <c r="N27" s="240">
        <v>2</v>
      </c>
      <c r="O27" s="240">
        <v>2</v>
      </c>
      <c r="P27" s="498"/>
      <c r="Q27" s="498"/>
      <c r="R27" s="518">
        <v>2</v>
      </c>
      <c r="S27" s="518">
        <v>2</v>
      </c>
      <c r="T27" s="240">
        <v>2</v>
      </c>
      <c r="U27" s="240">
        <v>2</v>
      </c>
      <c r="V27" s="489"/>
      <c r="W27" s="187"/>
      <c r="X27" s="187"/>
      <c r="Y27" s="496"/>
      <c r="Z27" s="497"/>
      <c r="AA27" s="497"/>
      <c r="AB27" s="240">
        <v>0</v>
      </c>
      <c r="AC27" s="240">
        <v>0</v>
      </c>
      <c r="AD27" s="240">
        <v>0</v>
      </c>
      <c r="AE27" s="240">
        <v>0</v>
      </c>
      <c r="AF27" s="240">
        <v>0</v>
      </c>
      <c r="AG27" s="240">
        <v>0</v>
      </c>
      <c r="AH27" s="240">
        <v>0</v>
      </c>
      <c r="AI27" s="240">
        <v>0</v>
      </c>
      <c r="AJ27" s="240">
        <v>0</v>
      </c>
      <c r="AK27" s="497"/>
      <c r="AL27" s="497"/>
      <c r="AM27" s="497"/>
      <c r="AN27" s="497"/>
      <c r="AO27" s="531"/>
      <c r="AP27" s="531"/>
      <c r="AQ27" s="531"/>
      <c r="AR27" s="531"/>
      <c r="AS27" s="531"/>
      <c r="AT27" s="531"/>
      <c r="AU27" s="185"/>
      <c r="AV27" s="185"/>
      <c r="AW27" s="185"/>
      <c r="AX27" s="185"/>
      <c r="AY27" s="185"/>
      <c r="AZ27" s="185"/>
      <c r="BA27" s="185"/>
      <c r="BB27" s="185"/>
      <c r="BC27" s="536"/>
      <c r="BD27" s="505">
        <v>0</v>
      </c>
      <c r="BE27" s="506"/>
    </row>
    <row r="28" spans="1:58" ht="35.1" customHeight="1" x14ac:dyDescent="0.25">
      <c r="A28" s="324"/>
      <c r="B28" s="261"/>
      <c r="C28" s="262"/>
      <c r="D28" s="263"/>
      <c r="E28" s="263"/>
      <c r="F28" s="263"/>
      <c r="G28" s="263"/>
      <c r="H28" s="263"/>
      <c r="I28" s="263"/>
      <c r="J28" s="263"/>
      <c r="K28" s="263"/>
      <c r="L28" s="263"/>
      <c r="M28" s="263"/>
      <c r="N28" s="263"/>
      <c r="O28" s="263"/>
      <c r="P28" s="263"/>
      <c r="Q28" s="263"/>
      <c r="R28" s="263"/>
      <c r="S28" s="263"/>
      <c r="T28" s="263"/>
      <c r="U28" s="263"/>
      <c r="V28" s="263"/>
      <c r="W28" s="230"/>
      <c r="X28" s="230"/>
      <c r="Y28" s="263"/>
      <c r="Z28" s="263"/>
      <c r="AA28" s="263"/>
      <c r="AB28" s="263"/>
      <c r="AC28" s="263"/>
      <c r="AD28" s="263"/>
      <c r="AE28" s="263"/>
      <c r="AF28" s="263"/>
      <c r="AG28" s="263"/>
      <c r="AH28" s="263"/>
      <c r="AI28" s="263"/>
      <c r="AJ28" s="263"/>
      <c r="AK28" s="263"/>
      <c r="AL28" s="263"/>
      <c r="AM28" s="263"/>
      <c r="AN28" s="263"/>
      <c r="AO28" s="263" t="s">
        <v>248</v>
      </c>
      <c r="AP28" s="263"/>
      <c r="AQ28" s="263"/>
      <c r="AR28" s="230"/>
      <c r="AS28" s="230"/>
      <c r="AT28" s="230"/>
      <c r="AU28" s="230"/>
      <c r="AV28" s="230"/>
      <c r="AW28" s="230"/>
      <c r="AX28" s="230"/>
      <c r="AY28" s="230"/>
      <c r="AZ28" s="230"/>
      <c r="BA28" s="230"/>
      <c r="BB28" s="230"/>
      <c r="BC28" s="230"/>
      <c r="BD28" s="327"/>
      <c r="BE28" s="328"/>
    </row>
    <row r="29" spans="1:58" ht="35.1" customHeight="1" x14ac:dyDescent="0.3">
      <c r="A29" s="324"/>
      <c r="B29" s="261"/>
      <c r="C29" s="262"/>
      <c r="D29" s="263"/>
      <c r="E29" s="263"/>
      <c r="F29" s="263"/>
      <c r="G29" s="263"/>
      <c r="H29" s="263"/>
      <c r="I29" s="263"/>
      <c r="J29" s="194"/>
      <c r="K29" s="514" t="s">
        <v>433</v>
      </c>
      <c r="L29" s="514"/>
      <c r="M29" s="514"/>
      <c r="N29" s="263"/>
      <c r="O29" s="489"/>
      <c r="P29" s="514" t="s">
        <v>431</v>
      </c>
      <c r="Q29" s="263"/>
      <c r="R29" s="263"/>
      <c r="S29" s="495"/>
      <c r="T29" s="514" t="s">
        <v>432</v>
      </c>
      <c r="U29" s="263"/>
      <c r="V29" s="263"/>
      <c r="W29" s="230"/>
      <c r="X29" s="230"/>
      <c r="Y29" s="531"/>
      <c r="Z29" s="514" t="s">
        <v>444</v>
      </c>
      <c r="AA29" s="230"/>
      <c r="AB29" s="230"/>
      <c r="AC29" s="230"/>
      <c r="AD29" s="230"/>
      <c r="AE29" s="230"/>
      <c r="AF29" s="230"/>
      <c r="AG29" s="230"/>
      <c r="AH29" s="230"/>
      <c r="AI29" s="230"/>
      <c r="AJ29" s="230"/>
      <c r="AK29" s="263"/>
      <c r="AL29" s="263"/>
      <c r="AM29" s="263"/>
      <c r="AN29" s="263"/>
      <c r="AO29" s="263"/>
      <c r="AP29" s="263"/>
      <c r="AQ29" s="263"/>
      <c r="AR29" s="230"/>
      <c r="AS29" s="230"/>
      <c r="AT29" s="230"/>
      <c r="AU29" s="230"/>
      <c r="AV29" s="230"/>
      <c r="AW29" s="230"/>
      <c r="AX29" s="230"/>
      <c r="AY29" s="230"/>
      <c r="AZ29" s="230"/>
      <c r="BA29" s="230"/>
      <c r="BB29" s="230"/>
      <c r="BC29" s="230"/>
      <c r="BD29" s="269"/>
      <c r="BE29" s="270"/>
      <c r="BF29" s="271"/>
    </row>
    <row r="30" spans="1:58" ht="35.1" customHeight="1" x14ac:dyDescent="0.25">
      <c r="A30" s="324"/>
      <c r="B30" s="226"/>
      <c r="C30" s="227"/>
      <c r="V30" s="267"/>
      <c r="W30" s="229"/>
      <c r="X30" s="229"/>
      <c r="Y30" s="228"/>
      <c r="Z30" s="228"/>
      <c r="AA30" s="229"/>
      <c r="AB30" s="229"/>
      <c r="AC30" s="229"/>
      <c r="AD30" s="229"/>
      <c r="AE30" s="229"/>
      <c r="AF30" s="229"/>
      <c r="AG30" s="229"/>
      <c r="AH30" s="229"/>
      <c r="AI30" s="229"/>
      <c r="AJ30" s="229"/>
      <c r="AK30" s="228"/>
      <c r="AL30" s="228"/>
      <c r="AM30" s="228"/>
      <c r="AN30" s="228"/>
      <c r="AO30" s="228"/>
      <c r="AP30" s="228"/>
      <c r="AQ30" s="228"/>
      <c r="AR30" s="230"/>
      <c r="AS30" s="230"/>
      <c r="AT30" s="230"/>
      <c r="AU30" s="230"/>
      <c r="AV30" s="230"/>
      <c r="AW30" s="230"/>
      <c r="AX30" s="230"/>
      <c r="AY30" s="230"/>
      <c r="AZ30" s="230"/>
      <c r="BA30" s="230"/>
      <c r="BB30" s="230"/>
      <c r="BC30" s="230"/>
      <c r="BD30" s="269"/>
      <c r="BE30" s="270"/>
      <c r="BF30" s="271"/>
    </row>
    <row r="31" spans="1:58" ht="35.1" customHeight="1" x14ac:dyDescent="0.25">
      <c r="A31" s="324"/>
      <c r="B31" s="226"/>
      <c r="C31" s="227"/>
      <c r="D31" s="228"/>
      <c r="E31" s="228"/>
      <c r="F31" s="228"/>
      <c r="G31" s="228"/>
      <c r="H31" s="228"/>
      <c r="I31" s="228"/>
      <c r="J31" s="228"/>
      <c r="K31" s="228"/>
      <c r="L31" s="228"/>
      <c r="M31" s="228"/>
      <c r="N31" s="228"/>
      <c r="O31" s="228"/>
      <c r="P31" s="228"/>
      <c r="Q31" s="228"/>
      <c r="R31" s="228"/>
      <c r="S31" s="228"/>
      <c r="T31" s="228"/>
      <c r="U31" s="228"/>
      <c r="V31" s="228"/>
      <c r="W31" s="229"/>
      <c r="X31" s="229"/>
      <c r="Y31" s="228"/>
      <c r="Z31" s="228"/>
      <c r="AA31" s="229"/>
      <c r="AB31" s="229"/>
      <c r="AC31" s="229"/>
      <c r="AD31" s="229"/>
      <c r="AE31" s="229"/>
      <c r="AF31" s="229"/>
      <c r="AG31" s="229"/>
      <c r="AH31" s="229"/>
      <c r="AI31" s="229"/>
      <c r="AJ31" s="229"/>
      <c r="AK31" s="228"/>
      <c r="AL31" s="228"/>
      <c r="AM31" s="228"/>
      <c r="AN31" s="228"/>
      <c r="AO31" s="228"/>
      <c r="AP31" s="228"/>
      <c r="AQ31" s="228"/>
      <c r="AR31" s="230"/>
      <c r="AS31" s="230"/>
      <c r="AT31" s="230"/>
      <c r="AU31" s="230"/>
      <c r="AV31" s="230"/>
      <c r="AW31" s="230"/>
      <c r="AX31" s="230"/>
      <c r="AY31" s="230"/>
      <c r="AZ31" s="230"/>
      <c r="BA31" s="230"/>
      <c r="BB31" s="230"/>
      <c r="BC31" s="230"/>
      <c r="BD31" s="269"/>
      <c r="BE31" s="270"/>
      <c r="BF31" s="271"/>
    </row>
    <row r="32" spans="1:58" ht="35.1" customHeight="1" x14ac:dyDescent="0.25">
      <c r="A32" s="324"/>
      <c r="B32" s="226"/>
      <c r="C32" s="227"/>
      <c r="D32" s="228"/>
      <c r="E32" s="228"/>
      <c r="F32" s="228"/>
      <c r="G32" s="228"/>
      <c r="H32" s="228"/>
      <c r="I32" s="228"/>
      <c r="J32" s="228"/>
      <c r="K32" s="228"/>
      <c r="L32" s="228"/>
      <c r="M32" s="228"/>
      <c r="N32" s="228"/>
      <c r="O32" s="228"/>
      <c r="P32" s="228"/>
      <c r="Q32" s="228"/>
      <c r="R32" s="228"/>
      <c r="S32" s="228"/>
      <c r="T32" s="228"/>
      <c r="U32" s="228"/>
      <c r="V32" s="228"/>
      <c r="W32" s="229"/>
      <c r="X32" s="229"/>
      <c r="Y32" s="228"/>
      <c r="Z32" s="228"/>
      <c r="AA32" s="229"/>
      <c r="AB32" s="229"/>
      <c r="AC32" s="229"/>
      <c r="AD32" s="229"/>
      <c r="AE32" s="229"/>
      <c r="AF32" s="229"/>
      <c r="AG32" s="229"/>
      <c r="AH32" s="229"/>
      <c r="AI32" s="229"/>
      <c r="AJ32" s="229"/>
      <c r="AK32" s="228"/>
      <c r="AL32" s="228"/>
      <c r="AM32" s="228"/>
      <c r="AN32" s="228"/>
      <c r="AO32" s="228"/>
      <c r="AP32" s="228"/>
      <c r="AQ32" s="228"/>
      <c r="AR32" s="230"/>
      <c r="AS32" s="230"/>
      <c r="AT32" s="230"/>
      <c r="AU32" s="230"/>
      <c r="AV32" s="230"/>
      <c r="AW32" s="230"/>
      <c r="AX32" s="230"/>
      <c r="AY32" s="230"/>
      <c r="AZ32" s="230"/>
      <c r="BA32" s="230"/>
      <c r="BB32" s="230"/>
      <c r="BC32" s="230"/>
      <c r="BD32" s="269"/>
      <c r="BE32" s="270"/>
      <c r="BF32" s="271"/>
    </row>
    <row r="33" spans="1:58" ht="35.1" customHeight="1" x14ac:dyDescent="0.25">
      <c r="A33" s="268"/>
      <c r="B33" s="226"/>
      <c r="C33" s="227"/>
      <c r="D33" s="228"/>
      <c r="E33" s="228"/>
      <c r="F33" s="228"/>
      <c r="G33" s="228"/>
      <c r="H33" s="228"/>
      <c r="I33" s="228"/>
      <c r="J33" s="228"/>
      <c r="K33" s="228"/>
      <c r="L33" s="228"/>
      <c r="M33" s="228"/>
      <c r="N33" s="228"/>
      <c r="O33" s="228"/>
      <c r="P33" s="228"/>
      <c r="Q33" s="228"/>
      <c r="R33" s="228"/>
      <c r="S33" s="228"/>
      <c r="T33" s="228"/>
      <c r="U33" s="228"/>
      <c r="V33" s="228"/>
      <c r="W33" s="229"/>
      <c r="X33" s="229"/>
      <c r="Y33" s="228"/>
      <c r="Z33" s="228"/>
      <c r="AA33" s="229"/>
      <c r="AB33" s="229"/>
      <c r="AC33" s="229"/>
      <c r="AD33" s="229"/>
      <c r="AE33" s="229"/>
      <c r="AF33" s="229"/>
      <c r="AG33" s="229"/>
      <c r="AH33" s="229"/>
      <c r="AI33" s="229"/>
      <c r="AJ33" s="229"/>
      <c r="AK33" s="228"/>
      <c r="AL33" s="228"/>
      <c r="AM33" s="228"/>
      <c r="AN33" s="228"/>
      <c r="AO33" s="228"/>
      <c r="AP33" s="228"/>
      <c r="AQ33" s="228"/>
      <c r="AR33" s="230"/>
      <c r="AS33" s="230"/>
      <c r="AT33" s="230"/>
      <c r="AU33" s="230"/>
      <c r="AV33" s="230"/>
      <c r="AW33" s="230"/>
      <c r="AX33" s="230"/>
      <c r="AY33" s="230"/>
      <c r="AZ33" s="230"/>
      <c r="BA33" s="230"/>
      <c r="BB33" s="230"/>
      <c r="BC33" s="230"/>
      <c r="BD33" s="269"/>
      <c r="BE33" s="270"/>
      <c r="BF33" s="271"/>
    </row>
    <row r="34" spans="1:58" ht="35.1" customHeight="1" x14ac:dyDescent="0.25">
      <c r="A34" s="225"/>
      <c r="B34" s="226"/>
      <c r="C34" s="227"/>
      <c r="D34" s="228"/>
      <c r="E34" s="228"/>
      <c r="F34" s="228"/>
      <c r="G34" s="228"/>
      <c r="H34" s="228"/>
      <c r="I34" s="228"/>
      <c r="J34" s="228"/>
      <c r="K34" s="228"/>
      <c r="L34" s="228"/>
      <c r="M34" s="228"/>
      <c r="N34" s="228"/>
      <c r="O34" s="228"/>
      <c r="P34" s="228"/>
      <c r="Q34" s="228"/>
      <c r="R34" s="228"/>
      <c r="S34" s="228"/>
      <c r="T34" s="228"/>
      <c r="U34" s="228"/>
      <c r="V34" s="228"/>
      <c r="W34" s="229"/>
      <c r="X34" s="229"/>
      <c r="Y34" s="228"/>
      <c r="Z34" s="228"/>
      <c r="AA34" s="229"/>
      <c r="AB34" s="229"/>
      <c r="AC34" s="229"/>
      <c r="AD34" s="229"/>
      <c r="AE34" s="229"/>
      <c r="AF34" s="229"/>
      <c r="AG34" s="229"/>
      <c r="AH34" s="229"/>
      <c r="AI34" s="229"/>
      <c r="AJ34" s="229"/>
      <c r="AK34" s="228"/>
      <c r="AL34" s="228"/>
      <c r="AM34" s="228"/>
      <c r="AN34" s="228"/>
      <c r="AO34" s="228"/>
      <c r="AP34" s="228"/>
      <c r="AQ34" s="228"/>
      <c r="AR34" s="230"/>
      <c r="AS34" s="230"/>
      <c r="AT34" s="230"/>
      <c r="AU34" s="230"/>
      <c r="AV34" s="230"/>
      <c r="AW34" s="230"/>
      <c r="AX34" s="230"/>
      <c r="AY34" s="230"/>
      <c r="AZ34" s="230"/>
      <c r="BA34" s="230"/>
      <c r="BB34" s="230"/>
      <c r="BC34" s="230"/>
      <c r="BD34" s="269"/>
      <c r="BE34" s="270"/>
      <c r="BF34" s="271"/>
    </row>
    <row r="35" spans="1:58" ht="35.1" customHeight="1" x14ac:dyDescent="0.25">
      <c r="A35" s="225"/>
      <c r="B35" s="226"/>
      <c r="C35" s="227"/>
      <c r="D35" s="228"/>
      <c r="E35" s="228"/>
      <c r="F35" s="228"/>
      <c r="G35" s="228"/>
      <c r="H35" s="228"/>
      <c r="I35" s="228"/>
      <c r="J35" s="228"/>
      <c r="K35" s="228"/>
      <c r="L35" s="228"/>
      <c r="M35" s="228"/>
      <c r="N35" s="228"/>
      <c r="O35" s="228"/>
      <c r="P35" s="228"/>
      <c r="Q35" s="228"/>
      <c r="R35" s="228"/>
      <c r="S35" s="228"/>
      <c r="T35" s="228"/>
      <c r="U35" s="228"/>
      <c r="V35" s="228"/>
      <c r="W35" s="229"/>
      <c r="X35" s="229"/>
      <c r="Y35" s="228"/>
      <c r="Z35" s="228"/>
      <c r="AA35" s="229"/>
      <c r="AB35" s="229"/>
      <c r="AC35" s="229"/>
      <c r="AD35" s="229"/>
      <c r="AE35" s="229"/>
      <c r="AF35" s="229"/>
      <c r="AG35" s="229"/>
      <c r="AH35" s="229"/>
      <c r="AI35" s="229"/>
      <c r="AJ35" s="229"/>
      <c r="AK35" s="228"/>
      <c r="AL35" s="228"/>
      <c r="AM35" s="228"/>
      <c r="AN35" s="228"/>
      <c r="AO35" s="228"/>
      <c r="AP35" s="228"/>
      <c r="AQ35" s="228"/>
      <c r="AR35" s="230"/>
      <c r="AS35" s="230"/>
      <c r="AT35" s="230"/>
      <c r="AU35" s="230"/>
      <c r="AV35" s="230"/>
      <c r="AW35" s="230"/>
      <c r="AX35" s="230"/>
      <c r="AY35" s="230"/>
      <c r="AZ35" s="230"/>
      <c r="BA35" s="230"/>
      <c r="BB35" s="230"/>
      <c r="BC35" s="230"/>
      <c r="BD35" s="269"/>
      <c r="BE35" s="270"/>
      <c r="BF35" s="271"/>
    </row>
    <row r="36" spans="1:58" ht="35.1" customHeight="1" x14ac:dyDescent="0.25">
      <c r="A36" s="225"/>
      <c r="B36" s="226"/>
      <c r="C36" s="227"/>
      <c r="D36" s="228"/>
      <c r="E36" s="228"/>
      <c r="F36" s="228"/>
      <c r="G36" s="228"/>
      <c r="H36" s="228"/>
      <c r="I36" s="228"/>
      <c r="J36" s="228"/>
      <c r="K36" s="228"/>
      <c r="L36" s="228"/>
      <c r="M36" s="228"/>
      <c r="N36" s="228"/>
      <c r="O36" s="228"/>
      <c r="P36" s="228"/>
      <c r="Q36" s="228"/>
      <c r="R36" s="228"/>
      <c r="S36" s="228"/>
      <c r="T36" s="228"/>
      <c r="U36" s="228"/>
      <c r="V36" s="228"/>
      <c r="W36" s="229"/>
      <c r="X36" s="229"/>
      <c r="Y36" s="228"/>
      <c r="Z36" s="228"/>
      <c r="AA36" s="229"/>
      <c r="AB36" s="229"/>
      <c r="AC36" s="229"/>
      <c r="AD36" s="229"/>
      <c r="AE36" s="229"/>
      <c r="AF36" s="229"/>
      <c r="AG36" s="229"/>
      <c r="AH36" s="229"/>
      <c r="AI36" s="229"/>
      <c r="AJ36" s="229"/>
      <c r="AK36" s="228"/>
      <c r="AL36" s="228"/>
      <c r="AM36" s="228"/>
      <c r="AN36" s="228"/>
      <c r="AO36" s="228"/>
      <c r="AP36" s="228"/>
      <c r="AQ36" s="228"/>
      <c r="AR36" s="230"/>
      <c r="AS36" s="230"/>
      <c r="AT36" s="230"/>
      <c r="AU36" s="230"/>
      <c r="AV36" s="230"/>
      <c r="AW36" s="230"/>
      <c r="AX36" s="230"/>
      <c r="AY36" s="230"/>
      <c r="AZ36" s="230"/>
      <c r="BA36" s="230"/>
      <c r="BB36" s="230"/>
      <c r="BC36" s="230"/>
      <c r="BD36" s="269"/>
      <c r="BE36" s="270"/>
      <c r="BF36" s="271"/>
    </row>
    <row r="37" spans="1:58" ht="35.1" customHeight="1" x14ac:dyDescent="0.25">
      <c r="A37" s="225"/>
      <c r="B37" s="226"/>
      <c r="C37" s="227"/>
      <c r="D37" s="228"/>
      <c r="E37" s="228"/>
      <c r="F37" s="228"/>
      <c r="G37" s="228"/>
      <c r="H37" s="228"/>
      <c r="J37" s="650"/>
      <c r="K37" s="651"/>
      <c r="L37" s="651"/>
      <c r="M37" s="651"/>
      <c r="N37" s="651"/>
      <c r="O37" s="651"/>
      <c r="P37" s="228"/>
      <c r="Q37" s="228"/>
      <c r="R37" s="228"/>
      <c r="S37" s="228"/>
      <c r="T37" s="228"/>
      <c r="U37" s="515"/>
      <c r="V37" s="650"/>
      <c r="W37" s="651"/>
      <c r="X37" s="651"/>
      <c r="Y37" s="651"/>
      <c r="Z37" s="651"/>
      <c r="AA37" s="229"/>
      <c r="AB37" s="229"/>
      <c r="AC37" s="229"/>
      <c r="AD37" s="229"/>
      <c r="AE37" s="229"/>
      <c r="AF37" s="229"/>
      <c r="AG37" s="229"/>
      <c r="AH37" s="229"/>
      <c r="AI37" s="229"/>
      <c r="AJ37" s="229"/>
      <c r="AK37" s="228"/>
      <c r="AL37" s="228"/>
      <c r="AM37" s="228"/>
      <c r="AN37" s="228"/>
      <c r="AO37" s="228"/>
      <c r="AP37" s="228"/>
      <c r="AQ37" s="228"/>
      <c r="AR37" s="230"/>
      <c r="AS37" s="230"/>
      <c r="AT37" s="230"/>
      <c r="AU37" s="230"/>
      <c r="AV37" s="230"/>
      <c r="AW37" s="230"/>
      <c r="AX37" s="230"/>
      <c r="AY37" s="230"/>
      <c r="AZ37" s="230"/>
      <c r="BA37" s="230"/>
      <c r="BB37" s="230"/>
      <c r="BC37" s="230"/>
      <c r="BD37" s="269"/>
      <c r="BE37" s="270"/>
      <c r="BF37" s="271"/>
    </row>
    <row r="38" spans="1:58" ht="35.1" customHeight="1" x14ac:dyDescent="0.25">
      <c r="A38" s="225"/>
      <c r="B38" s="226"/>
      <c r="C38" s="227"/>
      <c r="D38" s="228"/>
      <c r="E38" s="228"/>
      <c r="F38" s="228"/>
      <c r="G38" s="228"/>
      <c r="H38" s="228"/>
      <c r="I38" s="228"/>
      <c r="J38" s="228"/>
      <c r="K38" s="228"/>
      <c r="L38" s="228"/>
      <c r="M38" s="228"/>
      <c r="N38" s="228"/>
      <c r="O38" s="228"/>
      <c r="P38" s="228"/>
      <c r="Q38" s="228"/>
      <c r="R38" s="228"/>
      <c r="S38" s="228"/>
      <c r="T38" s="228"/>
      <c r="U38" s="228"/>
      <c r="V38" s="228"/>
      <c r="W38" s="229"/>
      <c r="X38" s="229"/>
      <c r="Y38" s="228"/>
      <c r="Z38" s="228"/>
      <c r="AA38" s="229"/>
      <c r="AB38" s="229"/>
      <c r="AC38" s="229"/>
      <c r="AD38" s="229"/>
      <c r="AE38" s="229"/>
      <c r="AF38" s="229"/>
      <c r="AG38" s="229"/>
      <c r="AH38" s="229"/>
      <c r="AI38" s="229"/>
      <c r="AJ38" s="229"/>
      <c r="AK38" s="228"/>
      <c r="AL38" s="228"/>
      <c r="AM38" s="228"/>
      <c r="AN38" s="228"/>
      <c r="AO38" s="228"/>
      <c r="AP38" s="228"/>
      <c r="AQ38" s="228"/>
      <c r="AR38" s="230"/>
      <c r="AS38" s="230"/>
      <c r="AT38" s="230"/>
      <c r="AU38" s="230"/>
      <c r="AV38" s="230"/>
      <c r="AW38" s="230"/>
      <c r="AX38" s="230"/>
      <c r="AY38" s="230"/>
      <c r="AZ38" s="230"/>
      <c r="BA38" s="230"/>
      <c r="BB38" s="230"/>
      <c r="BC38" s="230"/>
      <c r="BD38" s="269"/>
      <c r="BE38" s="270"/>
      <c r="BF38" s="271"/>
    </row>
    <row r="39" spans="1:58" ht="35.1" customHeight="1" x14ac:dyDescent="0.25">
      <c r="A39" s="225"/>
      <c r="B39" s="226"/>
      <c r="C39" s="227"/>
      <c r="D39" s="228"/>
      <c r="E39" s="228"/>
      <c r="F39" s="228"/>
      <c r="G39" s="228"/>
      <c r="H39" s="228"/>
      <c r="I39" s="228"/>
      <c r="J39" s="228"/>
      <c r="K39" s="228"/>
      <c r="L39" s="228"/>
      <c r="M39" s="228"/>
      <c r="N39" s="228"/>
      <c r="O39" s="228"/>
      <c r="P39" s="228"/>
      <c r="Q39" s="228"/>
      <c r="R39" s="228"/>
      <c r="S39" s="228"/>
      <c r="T39" s="228"/>
      <c r="U39" s="228"/>
      <c r="V39" s="228"/>
      <c r="W39" s="229"/>
      <c r="X39" s="229"/>
      <c r="Y39" s="228"/>
      <c r="Z39" s="228"/>
      <c r="AA39" s="229"/>
      <c r="AB39" s="229"/>
      <c r="AC39" s="229"/>
      <c r="AD39" s="229"/>
      <c r="AE39" s="229"/>
      <c r="AF39" s="229"/>
      <c r="AG39" s="229"/>
      <c r="AH39" s="229"/>
      <c r="AI39" s="229"/>
      <c r="AJ39" s="229"/>
      <c r="AK39" s="228"/>
      <c r="AL39" s="228"/>
      <c r="AM39" s="228"/>
      <c r="AN39" s="228"/>
      <c r="AO39" s="228"/>
      <c r="AP39" s="228"/>
      <c r="AQ39" s="228"/>
      <c r="AR39" s="230"/>
      <c r="AS39" s="230"/>
      <c r="AT39" s="230"/>
      <c r="AU39" s="230"/>
      <c r="AV39" s="230"/>
      <c r="AW39" s="230"/>
      <c r="AX39" s="230"/>
      <c r="AY39" s="230"/>
      <c r="AZ39" s="230"/>
      <c r="BA39" s="230"/>
      <c r="BB39" s="230"/>
      <c r="BC39" s="230"/>
      <c r="BD39" s="269"/>
      <c r="BE39" s="270"/>
      <c r="BF39" s="271"/>
    </row>
    <row r="40" spans="1:58" ht="35.1" customHeight="1" x14ac:dyDescent="0.25">
      <c r="A40" s="225"/>
      <c r="B40" s="226"/>
      <c r="C40" s="227"/>
      <c r="D40" s="228"/>
      <c r="E40" s="228"/>
      <c r="F40" s="228"/>
      <c r="G40" s="228"/>
      <c r="H40" s="228"/>
      <c r="I40" s="228"/>
      <c r="J40" s="228"/>
      <c r="K40" s="228"/>
      <c r="L40" s="228"/>
      <c r="M40" s="228"/>
      <c r="N40" s="228"/>
      <c r="O40" s="228"/>
      <c r="P40" s="228"/>
      <c r="Q40" s="228"/>
      <c r="R40" s="228"/>
      <c r="S40" s="228"/>
      <c r="T40" s="228"/>
      <c r="U40" s="228"/>
      <c r="V40" s="228"/>
      <c r="W40" s="229"/>
      <c r="X40" s="229"/>
      <c r="Y40" s="228"/>
      <c r="Z40" s="228"/>
      <c r="AA40" s="229"/>
      <c r="AB40" s="229"/>
      <c r="AC40" s="229"/>
      <c r="AD40" s="229"/>
      <c r="AE40" s="229"/>
      <c r="AF40" s="229"/>
      <c r="AG40" s="229"/>
      <c r="AH40" s="229"/>
      <c r="AI40" s="229"/>
      <c r="AJ40" s="229"/>
      <c r="AK40" s="228"/>
      <c r="AL40" s="228"/>
      <c r="AM40" s="228"/>
      <c r="AN40" s="228"/>
      <c r="AO40" s="228"/>
      <c r="AP40" s="228"/>
      <c r="AQ40" s="228"/>
      <c r="AR40" s="230"/>
      <c r="AS40" s="230"/>
      <c r="AT40" s="230"/>
      <c r="AU40" s="230"/>
      <c r="AV40" s="230"/>
      <c r="AW40" s="230"/>
      <c r="AX40" s="230"/>
      <c r="AY40" s="230"/>
      <c r="AZ40" s="230"/>
      <c r="BA40" s="230"/>
      <c r="BB40" s="230"/>
      <c r="BC40" s="230"/>
      <c r="BD40" s="269"/>
      <c r="BE40" s="270"/>
      <c r="BF40" s="271"/>
    </row>
    <row r="41" spans="1:58" ht="35.1" customHeight="1" x14ac:dyDescent="0.25">
      <c r="A41" s="225"/>
      <c r="B41" s="226"/>
      <c r="C41" s="227"/>
      <c r="D41" s="228"/>
      <c r="E41" s="228"/>
      <c r="F41" s="228"/>
      <c r="G41" s="228"/>
      <c r="H41" s="228"/>
      <c r="I41" s="228"/>
      <c r="J41" s="228"/>
      <c r="K41" s="228"/>
      <c r="L41" s="228"/>
      <c r="M41" s="228"/>
      <c r="N41" s="228"/>
      <c r="O41" s="228"/>
      <c r="P41" s="228"/>
      <c r="Q41" s="228"/>
      <c r="R41" s="228"/>
      <c r="S41" s="228"/>
      <c r="T41" s="228"/>
      <c r="U41" s="228"/>
      <c r="V41" s="228"/>
      <c r="W41" s="229"/>
      <c r="X41" s="229"/>
      <c r="Y41" s="228"/>
      <c r="Z41" s="228"/>
      <c r="AA41" s="229"/>
      <c r="AB41" s="229"/>
      <c r="AC41" s="229"/>
      <c r="AD41" s="229"/>
      <c r="AE41" s="229"/>
      <c r="AF41" s="229"/>
      <c r="AG41" s="229"/>
      <c r="AH41" s="229"/>
      <c r="AI41" s="229"/>
      <c r="AJ41" s="229"/>
      <c r="AK41" s="228"/>
      <c r="AL41" s="228"/>
      <c r="AM41" s="228"/>
      <c r="AN41" s="228"/>
      <c r="AO41" s="228"/>
      <c r="AP41" s="228"/>
      <c r="AQ41" s="228"/>
      <c r="AR41" s="230"/>
      <c r="AS41" s="230"/>
      <c r="AT41" s="230"/>
      <c r="AU41" s="230"/>
      <c r="AV41" s="230"/>
      <c r="AW41" s="230"/>
      <c r="AX41" s="230"/>
      <c r="AY41" s="230"/>
      <c r="AZ41" s="230"/>
      <c r="BA41" s="230"/>
      <c r="BB41" s="230"/>
      <c r="BC41" s="230"/>
      <c r="BD41" s="269"/>
      <c r="BE41" s="270"/>
      <c r="BF41" s="271"/>
    </row>
    <row r="42" spans="1:58" ht="35.1" customHeight="1" x14ac:dyDescent="0.25">
      <c r="A42" s="225"/>
      <c r="B42" s="226"/>
      <c r="C42" s="227"/>
      <c r="D42" s="228"/>
      <c r="E42" s="228"/>
      <c r="F42" s="228"/>
      <c r="G42" s="228"/>
      <c r="H42" s="228"/>
      <c r="I42" s="228"/>
      <c r="J42" s="228"/>
      <c r="K42" s="228"/>
      <c r="L42" s="228"/>
      <c r="M42" s="228"/>
      <c r="N42" s="228"/>
      <c r="O42" s="228"/>
      <c r="P42" s="228"/>
      <c r="Q42" s="228"/>
      <c r="R42" s="228"/>
      <c r="S42" s="228"/>
      <c r="T42" s="228"/>
      <c r="U42" s="228"/>
      <c r="V42" s="228"/>
      <c r="W42" s="229"/>
      <c r="X42" s="229"/>
      <c r="Y42" s="228"/>
      <c r="Z42" s="228"/>
      <c r="AA42" s="229"/>
      <c r="AB42" s="229"/>
      <c r="AC42" s="229"/>
      <c r="AD42" s="229"/>
      <c r="AE42" s="229"/>
      <c r="AF42" s="229"/>
      <c r="AG42" s="229"/>
      <c r="AH42" s="229"/>
      <c r="AI42" s="229"/>
      <c r="AJ42" s="229"/>
      <c r="AK42" s="228"/>
      <c r="AL42" s="228"/>
      <c r="AM42" s="228"/>
      <c r="AN42" s="228"/>
      <c r="AO42" s="228"/>
      <c r="AP42" s="228"/>
      <c r="AQ42" s="228"/>
      <c r="AR42" s="230"/>
      <c r="AS42" s="230"/>
      <c r="AT42" s="230"/>
      <c r="AU42" s="230"/>
      <c r="AV42" s="230"/>
      <c r="AW42" s="230"/>
      <c r="AX42" s="230"/>
      <c r="AY42" s="230"/>
      <c r="AZ42" s="230"/>
      <c r="BA42" s="230"/>
      <c r="BB42" s="230"/>
      <c r="BC42" s="230"/>
      <c r="BD42" s="269"/>
      <c r="BE42" s="270"/>
      <c r="BF42" s="271"/>
    </row>
    <row r="43" spans="1:58" ht="35.1" customHeight="1" x14ac:dyDescent="0.25">
      <c r="A43" s="225"/>
      <c r="B43" s="226"/>
      <c r="C43" s="227"/>
      <c r="D43" s="228"/>
      <c r="E43" s="228"/>
      <c r="F43" s="228"/>
      <c r="G43" s="228"/>
      <c r="H43" s="228"/>
      <c r="I43" s="228"/>
      <c r="J43" s="228"/>
      <c r="K43" s="228"/>
      <c r="L43" s="228"/>
      <c r="M43" s="228"/>
      <c r="N43" s="228"/>
      <c r="O43" s="228"/>
      <c r="P43" s="228"/>
      <c r="Q43" s="228"/>
      <c r="R43" s="228"/>
      <c r="S43" s="228"/>
      <c r="T43" s="228"/>
      <c r="U43" s="228"/>
      <c r="V43" s="228"/>
      <c r="W43" s="229"/>
      <c r="X43" s="229"/>
      <c r="Y43" s="228"/>
      <c r="Z43" s="228"/>
      <c r="AA43" s="229"/>
      <c r="AB43" s="229"/>
      <c r="AC43" s="229"/>
      <c r="AD43" s="229"/>
      <c r="AE43" s="229"/>
      <c r="AF43" s="229"/>
      <c r="AG43" s="229"/>
      <c r="AH43" s="229"/>
      <c r="AI43" s="229"/>
      <c r="AJ43" s="229"/>
      <c r="AK43" s="228"/>
      <c r="AL43" s="228"/>
      <c r="AM43" s="228"/>
      <c r="AN43" s="228"/>
      <c r="AO43" s="228"/>
      <c r="AP43" s="228"/>
      <c r="AQ43" s="228"/>
      <c r="AR43" s="230"/>
      <c r="AS43" s="230"/>
      <c r="AT43" s="230"/>
      <c r="AU43" s="230"/>
      <c r="AV43" s="230"/>
      <c r="AW43" s="230"/>
      <c r="AX43" s="230"/>
      <c r="AY43" s="230"/>
      <c r="AZ43" s="230"/>
      <c r="BA43" s="230"/>
      <c r="BB43" s="230"/>
      <c r="BC43" s="230"/>
      <c r="BD43" s="269"/>
      <c r="BE43" s="270"/>
      <c r="BF43" s="271"/>
    </row>
    <row r="44" spans="1:58" ht="35.1" customHeight="1" x14ac:dyDescent="0.25">
      <c r="A44" s="225"/>
      <c r="B44" s="233"/>
      <c r="C44" s="234"/>
      <c r="D44" s="229"/>
      <c r="E44" s="229"/>
      <c r="F44" s="229"/>
      <c r="G44" s="229"/>
      <c r="H44" s="229"/>
      <c r="I44" s="229"/>
      <c r="J44" s="229"/>
      <c r="K44" s="229"/>
      <c r="L44" s="229"/>
      <c r="M44" s="229"/>
      <c r="N44" s="229"/>
      <c r="O44" s="229"/>
      <c r="P44" s="229"/>
      <c r="Q44" s="229"/>
      <c r="R44" s="229"/>
      <c r="S44" s="229"/>
      <c r="T44" s="229"/>
      <c r="U44" s="229"/>
      <c r="V44" s="229"/>
      <c r="W44" s="229"/>
      <c r="X44" s="229"/>
      <c r="Y44" s="229"/>
      <c r="Z44" s="229"/>
      <c r="AA44" s="229"/>
      <c r="AB44" s="229"/>
      <c r="AC44" s="229"/>
      <c r="AD44" s="229"/>
      <c r="AE44" s="229"/>
      <c r="AF44" s="229"/>
      <c r="AG44" s="229"/>
      <c r="AH44" s="229"/>
      <c r="AI44" s="229"/>
      <c r="AJ44" s="229"/>
      <c r="AK44" s="229"/>
      <c r="AL44" s="229"/>
      <c r="AM44" s="229"/>
      <c r="AN44" s="229"/>
      <c r="AO44" s="229"/>
      <c r="AP44" s="229"/>
      <c r="AQ44" s="229"/>
      <c r="AR44" s="230"/>
      <c r="AS44" s="230"/>
      <c r="AT44" s="230"/>
      <c r="AU44" s="230"/>
      <c r="AV44" s="230"/>
      <c r="AW44" s="230"/>
      <c r="AX44" s="230"/>
      <c r="AY44" s="230"/>
      <c r="AZ44" s="230"/>
      <c r="BA44" s="230"/>
      <c r="BB44" s="230"/>
      <c r="BC44" s="230"/>
      <c r="BD44" s="269"/>
      <c r="BE44" s="270"/>
      <c r="BF44" s="271"/>
    </row>
    <row r="45" spans="1:58" ht="35.1" customHeight="1" x14ac:dyDescent="0.25">
      <c r="A45" s="225"/>
      <c r="B45" s="233"/>
      <c r="C45" s="234"/>
      <c r="D45" s="229"/>
      <c r="E45" s="229"/>
      <c r="F45" s="229"/>
      <c r="G45" s="229"/>
      <c r="H45" s="229"/>
      <c r="I45" s="229"/>
      <c r="J45" s="229"/>
      <c r="K45" s="229"/>
      <c r="L45" s="229"/>
      <c r="M45" s="229"/>
      <c r="N45" s="229"/>
      <c r="O45" s="229"/>
      <c r="P45" s="229"/>
      <c r="Q45" s="229"/>
      <c r="R45" s="229"/>
      <c r="S45" s="229"/>
      <c r="T45" s="229"/>
      <c r="U45" s="229"/>
      <c r="V45" s="229"/>
      <c r="W45" s="229"/>
      <c r="X45" s="229"/>
      <c r="Y45" s="229"/>
      <c r="Z45" s="229"/>
      <c r="AA45" s="229"/>
      <c r="AB45" s="229"/>
      <c r="AC45" s="229"/>
      <c r="AD45" s="229"/>
      <c r="AE45" s="229"/>
      <c r="AF45" s="229"/>
      <c r="AG45" s="229"/>
      <c r="AH45" s="229"/>
      <c r="AI45" s="229"/>
      <c r="AJ45" s="229"/>
      <c r="AK45" s="229"/>
      <c r="AL45" s="229"/>
      <c r="AM45" s="229"/>
      <c r="AN45" s="229"/>
      <c r="AO45" s="229"/>
      <c r="AP45" s="229"/>
      <c r="AQ45" s="229"/>
      <c r="AR45" s="230"/>
      <c r="AS45" s="230"/>
      <c r="AT45" s="230"/>
      <c r="AU45" s="230"/>
      <c r="AV45" s="230"/>
      <c r="AW45" s="230"/>
      <c r="AX45" s="230"/>
      <c r="AY45" s="230"/>
      <c r="AZ45" s="230"/>
      <c r="BA45" s="230"/>
      <c r="BB45" s="230"/>
      <c r="BC45" s="230"/>
      <c r="BD45" s="269"/>
      <c r="BE45" s="270"/>
      <c r="BF45" s="271"/>
    </row>
    <row r="46" spans="1:58" ht="35.1" customHeight="1" x14ac:dyDescent="0.25">
      <c r="A46" s="225"/>
      <c r="B46" s="233"/>
      <c r="C46" s="234"/>
      <c r="D46" s="229"/>
      <c r="E46" s="229"/>
      <c r="F46" s="229"/>
      <c r="G46" s="229"/>
      <c r="H46" s="229"/>
      <c r="I46" s="229"/>
      <c r="J46" s="229"/>
      <c r="K46" s="229"/>
      <c r="L46" s="229"/>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c r="AJ46" s="229"/>
      <c r="AK46" s="229"/>
      <c r="AL46" s="229"/>
      <c r="AM46" s="229"/>
      <c r="AN46" s="229"/>
      <c r="AO46" s="229"/>
      <c r="AP46" s="229"/>
      <c r="AQ46" s="229"/>
      <c r="AR46" s="230"/>
      <c r="AS46" s="230"/>
      <c r="AT46" s="230"/>
      <c r="AU46" s="230"/>
      <c r="AV46" s="230"/>
      <c r="AW46" s="230"/>
      <c r="AX46" s="230"/>
      <c r="AY46" s="230"/>
      <c r="AZ46" s="230"/>
      <c r="BA46" s="230"/>
      <c r="BB46" s="230"/>
      <c r="BC46" s="230"/>
      <c r="BD46" s="269"/>
      <c r="BE46" s="270"/>
      <c r="BF46" s="271"/>
    </row>
    <row r="47" spans="1:58" ht="35.1" customHeight="1" x14ac:dyDescent="0.25">
      <c r="A47" s="225"/>
      <c r="B47" s="233"/>
      <c r="C47" s="234"/>
      <c r="D47" s="229"/>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30"/>
      <c r="AS47" s="230"/>
      <c r="AT47" s="230"/>
      <c r="AU47" s="230"/>
      <c r="AV47" s="230"/>
      <c r="AW47" s="230"/>
      <c r="AX47" s="230"/>
      <c r="AY47" s="230"/>
      <c r="AZ47" s="230"/>
      <c r="BA47" s="230"/>
      <c r="BB47" s="230"/>
      <c r="BC47" s="230"/>
      <c r="BD47" s="269"/>
      <c r="BE47" s="270"/>
      <c r="BF47" s="271"/>
    </row>
    <row r="48" spans="1:58" ht="35.1" customHeight="1" x14ac:dyDescent="0.25">
      <c r="A48" s="272"/>
      <c r="B48" s="233"/>
      <c r="C48" s="234"/>
      <c r="D48" s="229"/>
      <c r="E48" s="229"/>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29"/>
      <c r="AM48" s="229"/>
      <c r="AN48" s="229"/>
      <c r="AO48" s="229"/>
      <c r="AP48" s="229"/>
      <c r="AQ48" s="229"/>
      <c r="AR48" s="230"/>
      <c r="AS48" s="230"/>
      <c r="AT48" s="230"/>
      <c r="AU48" s="230"/>
      <c r="AV48" s="230"/>
      <c r="AW48" s="230"/>
      <c r="AX48" s="230"/>
      <c r="AY48" s="230"/>
      <c r="AZ48" s="230"/>
      <c r="BA48" s="230"/>
      <c r="BB48" s="230"/>
      <c r="BC48" s="230"/>
      <c r="BD48" s="269"/>
      <c r="BE48" s="270"/>
      <c r="BF48" s="271"/>
    </row>
    <row r="49" spans="1:58" ht="35.1" customHeight="1" x14ac:dyDescent="0.25">
      <c r="A49" s="232"/>
      <c r="B49" s="233"/>
      <c r="C49" s="234"/>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30"/>
      <c r="AS49" s="230"/>
      <c r="AT49" s="230"/>
      <c r="AU49" s="230"/>
      <c r="AV49" s="230"/>
      <c r="AW49" s="230"/>
      <c r="AX49" s="230"/>
      <c r="AY49" s="230"/>
      <c r="AZ49" s="230"/>
      <c r="BA49" s="230"/>
      <c r="BB49" s="230"/>
      <c r="BC49" s="230"/>
      <c r="BD49" s="269"/>
      <c r="BE49" s="270"/>
      <c r="BF49" s="271"/>
    </row>
    <row r="50" spans="1:58" ht="35.1" customHeight="1" x14ac:dyDescent="0.25">
      <c r="A50" s="232"/>
      <c r="B50" s="233"/>
      <c r="C50" s="234"/>
      <c r="D50" s="229"/>
      <c r="E50" s="229"/>
      <c r="F50" s="229"/>
      <c r="G50" s="229"/>
      <c r="H50" s="229"/>
      <c r="I50" s="229"/>
      <c r="J50" s="229"/>
      <c r="K50" s="229"/>
      <c r="L50" s="229"/>
      <c r="M50" s="229"/>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29"/>
      <c r="AN50" s="229"/>
      <c r="AO50" s="229"/>
      <c r="AP50" s="229"/>
      <c r="AQ50" s="229"/>
      <c r="AR50" s="230"/>
      <c r="AS50" s="230"/>
      <c r="AT50" s="230"/>
      <c r="AU50" s="230"/>
      <c r="AV50" s="230"/>
      <c r="AW50" s="230"/>
      <c r="AX50" s="230"/>
      <c r="AY50" s="230"/>
      <c r="AZ50" s="230"/>
      <c r="BA50" s="230"/>
      <c r="BB50" s="230"/>
      <c r="BC50" s="230"/>
      <c r="BD50" s="269"/>
      <c r="BE50" s="270"/>
      <c r="BF50" s="271"/>
    </row>
    <row r="51" spans="1:58" ht="35.1" customHeight="1" x14ac:dyDescent="0.25">
      <c r="A51" s="232"/>
      <c r="B51" s="233"/>
      <c r="C51" s="234"/>
      <c r="D51" s="229"/>
      <c r="E51" s="229"/>
      <c r="F51" s="229"/>
      <c r="G51" s="229"/>
      <c r="H51" s="229"/>
      <c r="I51" s="229"/>
      <c r="J51" s="229"/>
      <c r="K51" s="229"/>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29"/>
      <c r="AJ51" s="229"/>
      <c r="AK51" s="229"/>
      <c r="AL51" s="229"/>
      <c r="AM51" s="229"/>
      <c r="AN51" s="229"/>
      <c r="AO51" s="229"/>
      <c r="AP51" s="229"/>
      <c r="AQ51" s="229"/>
      <c r="AR51" s="230"/>
      <c r="AS51" s="230"/>
      <c r="AT51" s="230"/>
      <c r="AU51" s="230"/>
      <c r="AV51" s="230"/>
      <c r="AW51" s="230"/>
      <c r="AX51" s="230"/>
      <c r="AY51" s="230"/>
      <c r="AZ51" s="230"/>
      <c r="BA51" s="230"/>
      <c r="BB51" s="230"/>
      <c r="BC51" s="230"/>
      <c r="BD51" s="269"/>
      <c r="BE51" s="270"/>
      <c r="BF51" s="271"/>
    </row>
    <row r="52" spans="1:58" ht="35.1" customHeight="1" x14ac:dyDescent="0.25">
      <c r="A52" s="232"/>
      <c r="B52" s="233"/>
      <c r="C52" s="234"/>
      <c r="D52" s="229"/>
      <c r="E52" s="229"/>
      <c r="F52" s="229"/>
      <c r="G52" s="229"/>
      <c r="H52" s="229"/>
      <c r="I52" s="229"/>
      <c r="J52" s="229"/>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29"/>
      <c r="AL52" s="229"/>
      <c r="AM52" s="229"/>
      <c r="AN52" s="229"/>
      <c r="AO52" s="229"/>
      <c r="AP52" s="229"/>
      <c r="AQ52" s="229"/>
      <c r="AR52" s="230"/>
      <c r="AS52" s="230"/>
      <c r="AT52" s="230"/>
      <c r="AU52" s="230"/>
      <c r="AV52" s="230"/>
      <c r="AW52" s="230"/>
      <c r="AX52" s="230"/>
      <c r="AY52" s="230"/>
      <c r="AZ52" s="230"/>
      <c r="BA52" s="230"/>
      <c r="BB52" s="230"/>
      <c r="BC52" s="230"/>
      <c r="BD52" s="269"/>
      <c r="BE52" s="270"/>
      <c r="BF52" s="271"/>
    </row>
    <row r="53" spans="1:58" ht="35.1" customHeight="1" x14ac:dyDescent="0.25">
      <c r="A53" s="232"/>
      <c r="B53" s="233"/>
      <c r="C53" s="234"/>
      <c r="D53" s="229"/>
      <c r="E53" s="229"/>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29"/>
      <c r="AD53" s="229"/>
      <c r="AE53" s="229"/>
      <c r="AF53" s="229"/>
      <c r="AG53" s="229"/>
      <c r="AH53" s="229"/>
      <c r="AI53" s="229"/>
      <c r="AJ53" s="229"/>
      <c r="AK53" s="229"/>
      <c r="AL53" s="229"/>
      <c r="AM53" s="229"/>
      <c r="AN53" s="229"/>
      <c r="AO53" s="229"/>
      <c r="AP53" s="229"/>
      <c r="AQ53" s="229"/>
      <c r="AR53" s="230"/>
      <c r="AS53" s="230"/>
      <c r="AT53" s="230"/>
      <c r="AU53" s="230"/>
      <c r="AV53" s="230"/>
      <c r="AW53" s="230"/>
      <c r="AX53" s="230"/>
      <c r="AY53" s="230"/>
      <c r="AZ53" s="230"/>
      <c r="BA53" s="230"/>
      <c r="BB53" s="230"/>
      <c r="BC53" s="230"/>
      <c r="BD53" s="269"/>
      <c r="BE53" s="270"/>
      <c r="BF53" s="271"/>
    </row>
    <row r="54" spans="1:58" ht="35.1" customHeight="1" x14ac:dyDescent="0.25">
      <c r="A54" s="232"/>
      <c r="B54" s="233"/>
      <c r="C54" s="234"/>
      <c r="D54" s="229"/>
      <c r="E54" s="229"/>
      <c r="F54" s="229"/>
      <c r="G54" s="229"/>
      <c r="H54" s="229"/>
      <c r="I54" s="229"/>
      <c r="J54" s="229"/>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229"/>
      <c r="AM54" s="229"/>
      <c r="AN54" s="229"/>
      <c r="AO54" s="229"/>
      <c r="AP54" s="229"/>
      <c r="AQ54" s="229"/>
      <c r="AR54" s="230"/>
      <c r="AS54" s="230"/>
      <c r="AT54" s="230"/>
      <c r="AU54" s="230"/>
      <c r="AV54" s="230"/>
      <c r="AW54" s="230"/>
      <c r="AX54" s="230"/>
      <c r="AY54" s="230"/>
      <c r="AZ54" s="230"/>
      <c r="BA54" s="230"/>
      <c r="BB54" s="230"/>
      <c r="BC54" s="230"/>
      <c r="BD54" s="269"/>
      <c r="BE54" s="270"/>
      <c r="BF54" s="271"/>
    </row>
    <row r="55" spans="1:58" ht="35.1" customHeight="1" x14ac:dyDescent="0.25">
      <c r="A55" s="232"/>
      <c r="B55" s="226"/>
      <c r="C55" s="227"/>
      <c r="D55" s="228"/>
      <c r="E55" s="228"/>
      <c r="F55" s="228"/>
      <c r="G55" s="228"/>
      <c r="H55" s="228"/>
      <c r="I55" s="228"/>
      <c r="J55" s="228"/>
      <c r="K55" s="228"/>
      <c r="L55" s="228"/>
      <c r="M55" s="228"/>
      <c r="N55" s="228"/>
      <c r="O55" s="228"/>
      <c r="P55" s="228"/>
      <c r="Q55" s="228"/>
      <c r="R55" s="228"/>
      <c r="S55" s="228"/>
      <c r="T55" s="228"/>
      <c r="U55" s="228"/>
      <c r="V55" s="228"/>
      <c r="W55" s="229"/>
      <c r="X55" s="229"/>
      <c r="Y55" s="228"/>
      <c r="Z55" s="228"/>
      <c r="AA55" s="229"/>
      <c r="AB55" s="229"/>
      <c r="AC55" s="229"/>
      <c r="AD55" s="229"/>
      <c r="AE55" s="229"/>
      <c r="AF55" s="229"/>
      <c r="AG55" s="229"/>
      <c r="AH55" s="229"/>
      <c r="AI55" s="229"/>
      <c r="AJ55" s="229"/>
      <c r="AK55" s="228"/>
      <c r="AL55" s="228"/>
      <c r="AM55" s="228"/>
      <c r="AN55" s="228"/>
      <c r="AO55" s="228"/>
      <c r="AP55" s="228"/>
      <c r="AQ55" s="228"/>
      <c r="AR55" s="230"/>
      <c r="AS55" s="230"/>
      <c r="AT55" s="230"/>
      <c r="AU55" s="230"/>
      <c r="AV55" s="230"/>
      <c r="AW55" s="230"/>
      <c r="AX55" s="230"/>
      <c r="AY55" s="230"/>
      <c r="AZ55" s="230"/>
      <c r="BA55" s="230"/>
      <c r="BB55" s="230"/>
      <c r="BC55" s="230"/>
      <c r="BD55" s="269"/>
      <c r="BE55" s="270"/>
      <c r="BF55" s="271"/>
    </row>
    <row r="56" spans="1:58" ht="35.1" customHeight="1" x14ac:dyDescent="0.25">
      <c r="A56" s="273"/>
      <c r="B56" s="226"/>
      <c r="C56" s="227"/>
      <c r="D56" s="228"/>
      <c r="E56" s="228"/>
      <c r="F56" s="228"/>
      <c r="G56" s="228"/>
      <c r="H56" s="228"/>
      <c r="I56" s="228"/>
      <c r="J56" s="228"/>
      <c r="K56" s="228"/>
      <c r="L56" s="228"/>
      <c r="M56" s="228"/>
      <c r="N56" s="228"/>
      <c r="O56" s="228"/>
      <c r="P56" s="228"/>
      <c r="Q56" s="228"/>
      <c r="R56" s="228"/>
      <c r="S56" s="228"/>
      <c r="T56" s="228"/>
      <c r="U56" s="228"/>
      <c r="V56" s="228"/>
      <c r="W56" s="229"/>
      <c r="X56" s="229"/>
      <c r="Y56" s="228"/>
      <c r="Z56" s="228"/>
      <c r="AA56" s="228"/>
      <c r="AB56" s="228"/>
      <c r="AC56" s="228"/>
      <c r="AD56" s="228"/>
      <c r="AE56" s="228"/>
      <c r="AF56" s="228"/>
      <c r="AG56" s="228"/>
      <c r="AH56" s="228"/>
      <c r="AI56" s="228"/>
      <c r="AJ56" s="228"/>
      <c r="AK56" s="228"/>
      <c r="AL56" s="228"/>
      <c r="AM56" s="228"/>
      <c r="AN56" s="228"/>
      <c r="AO56" s="228"/>
      <c r="AP56" s="228"/>
      <c r="AQ56" s="228"/>
      <c r="AR56" s="230"/>
      <c r="AS56" s="230"/>
      <c r="AT56" s="230"/>
      <c r="AU56" s="230"/>
      <c r="AV56" s="230"/>
      <c r="AW56" s="230"/>
      <c r="AX56" s="230"/>
      <c r="AY56" s="230"/>
      <c r="AZ56" s="230"/>
      <c r="BA56" s="230"/>
      <c r="BB56" s="230"/>
      <c r="BC56" s="230"/>
      <c r="BD56" s="269"/>
      <c r="BE56" s="270"/>
      <c r="BF56" s="271"/>
    </row>
    <row r="57" spans="1:58" ht="35.1" customHeight="1" x14ac:dyDescent="0.25">
      <c r="A57" s="274"/>
      <c r="B57" s="226"/>
      <c r="C57" s="227"/>
      <c r="D57" s="228"/>
      <c r="E57" s="228"/>
      <c r="F57" s="228"/>
      <c r="G57" s="228"/>
      <c r="H57" s="228"/>
      <c r="I57" s="228"/>
      <c r="J57" s="228"/>
      <c r="K57" s="228"/>
      <c r="L57" s="228"/>
      <c r="M57" s="228"/>
      <c r="N57" s="228"/>
      <c r="O57" s="228"/>
      <c r="P57" s="228"/>
      <c r="Q57" s="228"/>
      <c r="R57" s="228"/>
      <c r="S57" s="228"/>
      <c r="T57" s="228"/>
      <c r="U57" s="228"/>
      <c r="V57" s="228"/>
      <c r="W57" s="229"/>
      <c r="X57" s="229"/>
      <c r="Y57" s="228"/>
      <c r="Z57" s="228"/>
      <c r="AA57" s="228"/>
      <c r="AB57" s="228"/>
      <c r="AC57" s="228"/>
      <c r="AD57" s="228"/>
      <c r="AE57" s="228"/>
      <c r="AF57" s="228"/>
      <c r="AG57" s="228"/>
      <c r="AH57" s="228"/>
      <c r="AI57" s="228"/>
      <c r="AJ57" s="228"/>
      <c r="AK57" s="228"/>
      <c r="AL57" s="228"/>
      <c r="AM57" s="228"/>
      <c r="AN57" s="228"/>
      <c r="AO57" s="228"/>
      <c r="AP57" s="228"/>
      <c r="AQ57" s="228"/>
      <c r="AR57" s="230"/>
      <c r="AS57" s="230"/>
      <c r="AT57" s="230"/>
      <c r="AU57" s="230"/>
      <c r="AV57" s="230"/>
      <c r="AW57" s="230"/>
      <c r="AX57" s="230"/>
      <c r="AY57" s="230"/>
      <c r="AZ57" s="230"/>
      <c r="BA57" s="230"/>
      <c r="BB57" s="230"/>
      <c r="BC57" s="230"/>
      <c r="BD57" s="269"/>
      <c r="BE57" s="270"/>
      <c r="BF57" s="271"/>
    </row>
    <row r="58" spans="1:58" ht="35.1" customHeight="1" x14ac:dyDescent="0.25">
      <c r="A58" s="232"/>
      <c r="B58" s="226"/>
      <c r="C58" s="227"/>
      <c r="D58" s="228"/>
      <c r="E58" s="228"/>
      <c r="F58" s="228"/>
      <c r="G58" s="228"/>
      <c r="H58" s="228"/>
      <c r="I58" s="228"/>
      <c r="J58" s="228"/>
      <c r="K58" s="228"/>
      <c r="L58" s="228"/>
      <c r="M58" s="228"/>
      <c r="N58" s="228"/>
      <c r="O58" s="228"/>
      <c r="P58" s="228"/>
      <c r="Q58" s="228"/>
      <c r="R58" s="228"/>
      <c r="S58" s="228"/>
      <c r="T58" s="228"/>
      <c r="U58" s="228"/>
      <c r="V58" s="228"/>
      <c r="W58" s="229"/>
      <c r="X58" s="229"/>
      <c r="Y58" s="228"/>
      <c r="Z58" s="228"/>
      <c r="AA58" s="228"/>
      <c r="AB58" s="228"/>
      <c r="AC58" s="228"/>
      <c r="AD58" s="228"/>
      <c r="AE58" s="228"/>
      <c r="AF58" s="228"/>
      <c r="AG58" s="228"/>
      <c r="AH58" s="228"/>
      <c r="AI58" s="228"/>
      <c r="AJ58" s="228"/>
      <c r="AK58" s="228"/>
      <c r="AL58" s="228"/>
      <c r="AM58" s="228"/>
      <c r="AN58" s="228"/>
      <c r="AO58" s="228"/>
      <c r="AP58" s="228"/>
      <c r="AQ58" s="228"/>
      <c r="AR58" s="230"/>
      <c r="AS58" s="230"/>
      <c r="AT58" s="230"/>
      <c r="AU58" s="230"/>
      <c r="AV58" s="230"/>
      <c r="AW58" s="230"/>
      <c r="AX58" s="230"/>
      <c r="AY58" s="230"/>
      <c r="AZ58" s="230"/>
      <c r="BA58" s="230"/>
      <c r="BB58" s="230"/>
      <c r="BC58" s="230"/>
      <c r="BD58" s="269"/>
      <c r="BE58" s="270"/>
      <c r="BF58" s="271"/>
    </row>
    <row r="59" spans="1:58" ht="35.1" customHeight="1" x14ac:dyDescent="0.25">
      <c r="A59" s="225"/>
      <c r="B59" s="233"/>
      <c r="C59" s="234"/>
      <c r="D59" s="229"/>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29"/>
      <c r="AM59" s="229"/>
      <c r="AN59" s="229"/>
      <c r="AO59" s="229"/>
      <c r="AP59" s="229"/>
      <c r="AQ59" s="229"/>
      <c r="AR59" s="230"/>
      <c r="AS59" s="230"/>
      <c r="AT59" s="230"/>
      <c r="AU59" s="230"/>
      <c r="AV59" s="230"/>
      <c r="AW59" s="230"/>
      <c r="AX59" s="230"/>
      <c r="AY59" s="230"/>
      <c r="AZ59" s="230"/>
      <c r="BA59" s="230"/>
      <c r="BB59" s="230"/>
      <c r="BC59" s="230"/>
      <c r="BD59" s="269"/>
      <c r="BE59" s="270"/>
      <c r="BF59" s="271"/>
    </row>
    <row r="60" spans="1:58" ht="35.1" customHeight="1" x14ac:dyDescent="0.25">
      <c r="A60" s="225"/>
      <c r="B60" s="233"/>
      <c r="C60" s="234"/>
      <c r="D60" s="229"/>
      <c r="E60" s="229"/>
      <c r="F60" s="229"/>
      <c r="G60" s="229"/>
      <c r="H60" s="229"/>
      <c r="I60" s="229"/>
      <c r="J60" s="229"/>
      <c r="K60" s="229"/>
      <c r="L60" s="229"/>
      <c r="M60" s="229"/>
      <c r="N60" s="229"/>
      <c r="O60" s="229"/>
      <c r="P60" s="229"/>
      <c r="Q60" s="229"/>
      <c r="R60" s="229"/>
      <c r="S60" s="229"/>
      <c r="T60" s="229"/>
      <c r="U60" s="229"/>
      <c r="V60" s="229"/>
      <c r="W60" s="229"/>
      <c r="X60" s="229"/>
      <c r="Y60" s="229"/>
      <c r="Z60" s="229"/>
      <c r="AA60" s="229"/>
      <c r="AB60" s="229"/>
      <c r="AC60" s="229"/>
      <c r="AD60" s="229"/>
      <c r="AE60" s="229"/>
      <c r="AF60" s="229"/>
      <c r="AG60" s="229"/>
      <c r="AH60" s="229"/>
      <c r="AI60" s="229"/>
      <c r="AJ60" s="229"/>
      <c r="AK60" s="229"/>
      <c r="AL60" s="229"/>
      <c r="AM60" s="229"/>
      <c r="AN60" s="229"/>
      <c r="AO60" s="229"/>
      <c r="AP60" s="229"/>
      <c r="AQ60" s="229"/>
      <c r="AR60" s="230"/>
      <c r="AS60" s="230"/>
      <c r="AT60" s="230"/>
      <c r="AU60" s="230"/>
      <c r="AV60" s="230"/>
      <c r="AW60" s="230"/>
      <c r="AX60" s="230"/>
      <c r="AY60" s="230"/>
      <c r="AZ60" s="230"/>
      <c r="BA60" s="230"/>
      <c r="BB60" s="230"/>
      <c r="BC60" s="230"/>
      <c r="BD60" s="269"/>
      <c r="BE60" s="270"/>
      <c r="BF60" s="271"/>
    </row>
    <row r="61" spans="1:58" ht="35.1" customHeight="1" x14ac:dyDescent="0.25">
      <c r="A61" s="225"/>
      <c r="B61" s="226"/>
      <c r="C61" s="227"/>
      <c r="D61" s="228"/>
      <c r="E61" s="228"/>
      <c r="F61" s="228"/>
      <c r="G61" s="228"/>
      <c r="H61" s="228"/>
      <c r="I61" s="228"/>
      <c r="J61" s="228"/>
      <c r="K61" s="228"/>
      <c r="L61" s="228"/>
      <c r="M61" s="228"/>
      <c r="N61" s="228"/>
      <c r="O61" s="228"/>
      <c r="P61" s="228"/>
      <c r="Q61" s="228"/>
      <c r="R61" s="228"/>
      <c r="S61" s="228"/>
      <c r="T61" s="228"/>
      <c r="U61" s="228"/>
      <c r="V61" s="228"/>
      <c r="W61" s="229"/>
      <c r="X61" s="229"/>
      <c r="Y61" s="228"/>
      <c r="Z61" s="228"/>
      <c r="AA61" s="228"/>
      <c r="AB61" s="228"/>
      <c r="AC61" s="228"/>
      <c r="AD61" s="228"/>
      <c r="AE61" s="228"/>
      <c r="AF61" s="228"/>
      <c r="AG61" s="228"/>
      <c r="AH61" s="228"/>
      <c r="AI61" s="228"/>
      <c r="AJ61" s="228"/>
      <c r="AK61" s="228"/>
      <c r="AL61" s="228"/>
      <c r="AM61" s="228"/>
      <c r="AN61" s="228"/>
      <c r="AO61" s="228"/>
      <c r="AP61" s="228"/>
      <c r="AQ61" s="228"/>
      <c r="AR61" s="230"/>
      <c r="AS61" s="230"/>
      <c r="AT61" s="230"/>
      <c r="AU61" s="230"/>
      <c r="AV61" s="230"/>
      <c r="AW61" s="230"/>
      <c r="AX61" s="230"/>
      <c r="AY61" s="230"/>
      <c r="AZ61" s="230"/>
      <c r="BA61" s="230"/>
      <c r="BB61" s="230"/>
      <c r="BC61" s="230"/>
      <c r="BD61" s="269"/>
      <c r="BE61" s="270"/>
      <c r="BF61" s="271"/>
    </row>
    <row r="62" spans="1:58" ht="35.1" customHeight="1" x14ac:dyDescent="0.25">
      <c r="A62" s="225"/>
      <c r="B62" s="226"/>
      <c r="C62" s="227"/>
      <c r="D62" s="228"/>
      <c r="E62" s="228"/>
      <c r="F62" s="228"/>
      <c r="G62" s="228"/>
      <c r="H62" s="228"/>
      <c r="I62" s="228"/>
      <c r="J62" s="228"/>
      <c r="K62" s="228"/>
      <c r="L62" s="228"/>
      <c r="M62" s="228"/>
      <c r="N62" s="228"/>
      <c r="O62" s="228"/>
      <c r="P62" s="228"/>
      <c r="Q62" s="228"/>
      <c r="R62" s="228"/>
      <c r="S62" s="228"/>
      <c r="T62" s="228"/>
      <c r="U62" s="228"/>
      <c r="V62" s="228"/>
      <c r="W62" s="229"/>
      <c r="X62" s="229"/>
      <c r="Y62" s="228"/>
      <c r="Z62" s="228"/>
      <c r="AA62" s="228"/>
      <c r="AB62" s="228"/>
      <c r="AC62" s="228"/>
      <c r="AD62" s="228"/>
      <c r="AE62" s="228"/>
      <c r="AF62" s="228"/>
      <c r="AG62" s="228"/>
      <c r="AH62" s="228"/>
      <c r="AI62" s="228"/>
      <c r="AJ62" s="228"/>
      <c r="AK62" s="228"/>
      <c r="AL62" s="228"/>
      <c r="AM62" s="228"/>
      <c r="AN62" s="228"/>
      <c r="AO62" s="228"/>
      <c r="AP62" s="228"/>
      <c r="AQ62" s="228"/>
      <c r="AR62" s="230"/>
      <c r="AS62" s="230"/>
      <c r="AT62" s="230"/>
      <c r="AU62" s="230"/>
      <c r="AV62" s="230"/>
      <c r="AW62" s="230"/>
      <c r="AX62" s="230"/>
      <c r="AY62" s="230"/>
      <c r="AZ62" s="230"/>
      <c r="BA62" s="230"/>
      <c r="BB62" s="230"/>
      <c r="BC62" s="230"/>
      <c r="BD62" s="269"/>
      <c r="BE62" s="270"/>
      <c r="BF62" s="271"/>
    </row>
    <row r="63" spans="1:58" ht="35.1" customHeight="1" x14ac:dyDescent="0.25">
      <c r="A63" s="232"/>
      <c r="B63" s="226"/>
      <c r="C63" s="227"/>
      <c r="D63" s="228"/>
      <c r="E63" s="228"/>
      <c r="F63" s="228"/>
      <c r="G63" s="228"/>
      <c r="H63" s="228"/>
      <c r="I63" s="228"/>
      <c r="J63" s="228"/>
      <c r="K63" s="228"/>
      <c r="L63" s="228"/>
      <c r="M63" s="228"/>
      <c r="N63" s="228"/>
      <c r="O63" s="228"/>
      <c r="P63" s="228"/>
      <c r="Q63" s="228"/>
      <c r="R63" s="228"/>
      <c r="S63" s="228"/>
      <c r="T63" s="228"/>
      <c r="U63" s="228"/>
      <c r="V63" s="228"/>
      <c r="W63" s="229"/>
      <c r="X63" s="229"/>
      <c r="Y63" s="228"/>
      <c r="Z63" s="228"/>
      <c r="AA63" s="228"/>
      <c r="AB63" s="228"/>
      <c r="AC63" s="228"/>
      <c r="AD63" s="228"/>
      <c r="AE63" s="228"/>
      <c r="AF63" s="228"/>
      <c r="AG63" s="228"/>
      <c r="AH63" s="228"/>
      <c r="AI63" s="228"/>
      <c r="AJ63" s="228"/>
      <c r="AK63" s="228"/>
      <c r="AL63" s="228"/>
      <c r="AM63" s="228"/>
      <c r="AN63" s="228"/>
      <c r="AO63" s="228"/>
      <c r="AP63" s="228"/>
      <c r="AQ63" s="228"/>
      <c r="AR63" s="230"/>
      <c r="AS63" s="230"/>
      <c r="AT63" s="230"/>
      <c r="AU63" s="230"/>
      <c r="AV63" s="230"/>
      <c r="AW63" s="230"/>
      <c r="AX63" s="230"/>
      <c r="AY63" s="230"/>
      <c r="AZ63" s="230"/>
      <c r="BA63" s="230"/>
      <c r="BB63" s="230"/>
      <c r="BC63" s="230"/>
      <c r="BD63" s="269"/>
      <c r="BE63" s="270"/>
      <c r="BF63" s="271"/>
    </row>
    <row r="64" spans="1:58" ht="35.1" customHeight="1" x14ac:dyDescent="0.25">
      <c r="A64" s="232"/>
      <c r="B64" s="233"/>
      <c r="C64" s="234"/>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30"/>
      <c r="AS64" s="230"/>
      <c r="AT64" s="230"/>
      <c r="AU64" s="230"/>
      <c r="AV64" s="230"/>
      <c r="AW64" s="230"/>
      <c r="AX64" s="230"/>
      <c r="AY64" s="230"/>
      <c r="AZ64" s="230"/>
      <c r="BA64" s="230"/>
      <c r="BB64" s="230"/>
      <c r="BC64" s="230"/>
      <c r="BD64" s="269"/>
      <c r="BE64" s="270"/>
      <c r="BF64" s="271"/>
    </row>
    <row r="65" spans="1:58" ht="35.1" customHeight="1" x14ac:dyDescent="0.25">
      <c r="A65" s="273"/>
      <c r="B65" s="233"/>
      <c r="C65" s="234"/>
      <c r="D65" s="229"/>
      <c r="E65" s="229"/>
      <c r="F65" s="229"/>
      <c r="G65" s="229"/>
      <c r="H65" s="229"/>
      <c r="I65" s="229"/>
      <c r="J65" s="229"/>
      <c r="K65" s="229"/>
      <c r="L65" s="229"/>
      <c r="M65" s="229"/>
      <c r="N65" s="229"/>
      <c r="O65" s="229"/>
      <c r="P65" s="229"/>
      <c r="Q65" s="229"/>
      <c r="R65" s="229"/>
      <c r="S65" s="229"/>
      <c r="T65" s="229"/>
      <c r="U65" s="229"/>
      <c r="V65" s="229"/>
      <c r="W65" s="229"/>
      <c r="X65" s="229"/>
      <c r="Y65" s="229"/>
      <c r="Z65" s="229"/>
      <c r="AA65" s="229"/>
      <c r="AB65" s="229"/>
      <c r="AC65" s="229"/>
      <c r="AD65" s="229"/>
      <c r="AE65" s="229"/>
      <c r="AF65" s="229"/>
      <c r="AG65" s="229"/>
      <c r="AH65" s="229"/>
      <c r="AI65" s="229"/>
      <c r="AJ65" s="229"/>
      <c r="AK65" s="229"/>
      <c r="AL65" s="229"/>
      <c r="AM65" s="229"/>
      <c r="AN65" s="229"/>
      <c r="AO65" s="229"/>
      <c r="AP65" s="229"/>
      <c r="AQ65" s="229"/>
      <c r="AR65" s="230"/>
      <c r="AS65" s="230"/>
      <c r="AT65" s="230"/>
      <c r="AU65" s="230"/>
      <c r="AV65" s="230"/>
      <c r="AW65" s="230"/>
      <c r="AX65" s="230"/>
      <c r="AY65" s="230"/>
      <c r="AZ65" s="230"/>
      <c r="BA65" s="230"/>
      <c r="BB65" s="230"/>
      <c r="BC65" s="230"/>
      <c r="BD65" s="269"/>
      <c r="BE65" s="270"/>
      <c r="BF65" s="271"/>
    </row>
    <row r="66" spans="1:58" ht="35.1" customHeight="1" x14ac:dyDescent="0.25">
      <c r="A66" s="231"/>
      <c r="B66" s="226"/>
      <c r="C66" s="227"/>
      <c r="D66" s="228"/>
      <c r="E66" s="228"/>
      <c r="F66" s="228"/>
      <c r="G66" s="228"/>
      <c r="H66" s="228"/>
      <c r="I66" s="228"/>
      <c r="J66" s="228"/>
      <c r="K66" s="228"/>
      <c r="L66" s="228"/>
      <c r="M66" s="228"/>
      <c r="N66" s="228"/>
      <c r="O66" s="228"/>
      <c r="P66" s="228"/>
      <c r="Q66" s="228"/>
      <c r="R66" s="228"/>
      <c r="S66" s="228"/>
      <c r="T66" s="228"/>
      <c r="U66" s="228"/>
      <c r="V66" s="228"/>
      <c r="W66" s="229"/>
      <c r="X66" s="229"/>
      <c r="Y66" s="228"/>
      <c r="Z66" s="228"/>
      <c r="AA66" s="228"/>
      <c r="AB66" s="228"/>
      <c r="AC66" s="228"/>
      <c r="AD66" s="228"/>
      <c r="AE66" s="228"/>
      <c r="AF66" s="228"/>
      <c r="AG66" s="228"/>
      <c r="AH66" s="228"/>
      <c r="AI66" s="228"/>
      <c r="AJ66" s="228"/>
      <c r="AK66" s="228"/>
      <c r="AL66" s="228"/>
      <c r="AM66" s="228"/>
      <c r="AN66" s="228"/>
      <c r="AO66" s="228"/>
      <c r="AP66" s="228"/>
      <c r="AQ66" s="228"/>
      <c r="AR66" s="230"/>
      <c r="AS66" s="230"/>
      <c r="AT66" s="230"/>
      <c r="AU66" s="230"/>
      <c r="AV66" s="230"/>
      <c r="AW66" s="230"/>
      <c r="AX66" s="230"/>
      <c r="AY66" s="230"/>
      <c r="AZ66" s="230"/>
      <c r="BA66" s="230"/>
      <c r="BB66" s="230"/>
      <c r="BC66" s="230"/>
      <c r="BD66" s="269"/>
      <c r="BE66" s="270"/>
      <c r="BF66" s="271"/>
    </row>
    <row r="67" spans="1:58" ht="35.1" customHeight="1" x14ac:dyDescent="0.25">
      <c r="A67" s="225"/>
      <c r="B67" s="226"/>
      <c r="C67" s="227"/>
      <c r="D67" s="228"/>
      <c r="E67" s="228"/>
      <c r="F67" s="228"/>
      <c r="G67" s="228"/>
      <c r="H67" s="228"/>
      <c r="I67" s="228"/>
      <c r="J67" s="228"/>
      <c r="K67" s="228"/>
      <c r="L67" s="228"/>
      <c r="M67" s="228"/>
      <c r="N67" s="228"/>
      <c r="O67" s="228"/>
      <c r="P67" s="228"/>
      <c r="Q67" s="228"/>
      <c r="R67" s="228"/>
      <c r="S67" s="228"/>
      <c r="T67" s="228"/>
      <c r="U67" s="228"/>
      <c r="V67" s="228"/>
      <c r="W67" s="229"/>
      <c r="X67" s="229"/>
      <c r="Y67" s="228"/>
      <c r="Z67" s="228"/>
      <c r="AA67" s="228"/>
      <c r="AB67" s="228"/>
      <c r="AC67" s="228"/>
      <c r="AD67" s="228"/>
      <c r="AE67" s="228"/>
      <c r="AF67" s="228"/>
      <c r="AG67" s="228"/>
      <c r="AH67" s="228"/>
      <c r="AI67" s="228"/>
      <c r="AJ67" s="228"/>
      <c r="AK67" s="228"/>
      <c r="AL67" s="228"/>
      <c r="AM67" s="228"/>
      <c r="AN67" s="228"/>
      <c r="AO67" s="228"/>
      <c r="AP67" s="228"/>
      <c r="AQ67" s="228"/>
      <c r="AR67" s="230"/>
      <c r="AS67" s="230"/>
      <c r="AT67" s="230"/>
      <c r="AU67" s="230"/>
      <c r="AV67" s="230"/>
      <c r="AW67" s="230"/>
      <c r="AX67" s="230"/>
      <c r="AY67" s="230"/>
      <c r="AZ67" s="230"/>
      <c r="BA67" s="230"/>
      <c r="BB67" s="230"/>
      <c r="BC67" s="230"/>
      <c r="BD67" s="269"/>
      <c r="BE67" s="270"/>
      <c r="BF67" s="271"/>
    </row>
    <row r="68" spans="1:58" ht="35.1" customHeight="1" x14ac:dyDescent="0.25">
      <c r="A68" s="232"/>
      <c r="B68" s="233"/>
      <c r="C68" s="234"/>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229"/>
      <c r="AH68" s="229"/>
      <c r="AI68" s="229"/>
      <c r="AJ68" s="229"/>
      <c r="AK68" s="229"/>
      <c r="AL68" s="229"/>
      <c r="AM68" s="229"/>
      <c r="AN68" s="229"/>
      <c r="AO68" s="229"/>
      <c r="AP68" s="229"/>
      <c r="AQ68" s="229"/>
      <c r="AR68" s="230"/>
      <c r="AS68" s="230"/>
      <c r="AT68" s="230"/>
      <c r="AU68" s="230"/>
      <c r="AV68" s="230"/>
      <c r="AW68" s="230"/>
      <c r="AX68" s="230"/>
      <c r="AY68" s="230"/>
      <c r="AZ68" s="230"/>
      <c r="BA68" s="230"/>
      <c r="BB68" s="230"/>
      <c r="BC68" s="230"/>
      <c r="BD68" s="269"/>
      <c r="BE68" s="270"/>
      <c r="BF68" s="271"/>
    </row>
    <row r="69" spans="1:58" ht="35.1" customHeight="1" x14ac:dyDescent="0.25">
      <c r="A69" s="232"/>
      <c r="B69" s="233"/>
      <c r="C69" s="234"/>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G69" s="229"/>
      <c r="AH69" s="229"/>
      <c r="AI69" s="229"/>
      <c r="AJ69" s="229"/>
      <c r="AK69" s="229"/>
      <c r="AL69" s="229"/>
      <c r="AM69" s="229"/>
      <c r="AN69" s="229"/>
      <c r="AO69" s="229"/>
      <c r="AP69" s="229"/>
      <c r="AQ69" s="229"/>
      <c r="AR69" s="230"/>
      <c r="AS69" s="230"/>
      <c r="AT69" s="230"/>
      <c r="AU69" s="230"/>
      <c r="AV69" s="230"/>
      <c r="AW69" s="230"/>
      <c r="AX69" s="230"/>
      <c r="AY69" s="230"/>
      <c r="AZ69" s="230"/>
      <c r="BA69" s="230"/>
      <c r="BB69" s="230"/>
      <c r="BC69" s="230"/>
      <c r="BD69" s="269"/>
      <c r="BE69" s="270"/>
      <c r="BF69" s="271"/>
    </row>
    <row r="70" spans="1:58" ht="15.75" x14ac:dyDescent="0.2">
      <c r="A70" s="273"/>
      <c r="AS70" s="271"/>
      <c r="BD70" s="100"/>
      <c r="BE70" s="100"/>
    </row>
    <row r="71" spans="1:58" ht="15.75" x14ac:dyDescent="0.2">
      <c r="A71" s="231"/>
      <c r="BD71" s="100"/>
      <c r="BE71" s="100"/>
    </row>
    <row r="72" spans="1:58" ht="15.75" x14ac:dyDescent="0.2">
      <c r="A72" s="232"/>
      <c r="BD72" s="100"/>
      <c r="BE72" s="100"/>
    </row>
    <row r="73" spans="1:58" ht="15.75" x14ac:dyDescent="0.2">
      <c r="A73" s="232"/>
      <c r="BD73" s="100"/>
      <c r="BE73" s="100"/>
    </row>
    <row r="74" spans="1:58" x14ac:dyDescent="0.2">
      <c r="BD74" s="100"/>
      <c r="BE74" s="100"/>
    </row>
    <row r="75" spans="1:58" ht="24" customHeight="1" x14ac:dyDescent="0.2">
      <c r="BD75" s="100"/>
      <c r="BE75" s="100"/>
    </row>
    <row r="76" spans="1:58" ht="20.45" customHeight="1" x14ac:dyDescent="0.2">
      <c r="BD76" s="100"/>
      <c r="BE76" s="100"/>
    </row>
    <row r="77" spans="1:58" ht="22.9" customHeight="1" x14ac:dyDescent="0.2">
      <c r="BD77" s="100"/>
      <c r="BE77" s="100"/>
    </row>
    <row r="78" spans="1:58" x14ac:dyDescent="0.2">
      <c r="BD78" s="100"/>
      <c r="BE78" s="100"/>
    </row>
    <row r="79" spans="1:58" x14ac:dyDescent="0.2">
      <c r="BD79" s="100"/>
      <c r="BE79" s="100"/>
    </row>
    <row r="80" spans="1:58" x14ac:dyDescent="0.2">
      <c r="BD80" s="100"/>
      <c r="BE80" s="100"/>
    </row>
    <row r="81" spans="56:57" ht="19.899999999999999" customHeight="1" x14ac:dyDescent="0.2">
      <c r="BD81" s="100"/>
      <c r="BE81" s="100"/>
    </row>
  </sheetData>
  <mergeCells count="30">
    <mergeCell ref="J37:O37"/>
    <mergeCell ref="V37:Z37"/>
    <mergeCell ref="AU3:AU7"/>
    <mergeCell ref="AV3:AX5"/>
    <mergeCell ref="AY3:AY7"/>
    <mergeCell ref="Q3:T5"/>
    <mergeCell ref="U3:U7"/>
    <mergeCell ref="V3:X5"/>
    <mergeCell ref="Y3:Y7"/>
    <mergeCell ref="Z3:AB5"/>
    <mergeCell ref="AC3:AC7"/>
    <mergeCell ref="BD3:BD7"/>
    <mergeCell ref="BE3:BE7"/>
    <mergeCell ref="AD3:AG5"/>
    <mergeCell ref="AH3:AH7"/>
    <mergeCell ref="AI3:AK5"/>
    <mergeCell ref="AL3:AL7"/>
    <mergeCell ref="AM3:AP5"/>
    <mergeCell ref="AQ3:AT5"/>
    <mergeCell ref="A1:BA1"/>
    <mergeCell ref="Q2:AE2"/>
    <mergeCell ref="A3:A7"/>
    <mergeCell ref="B3:B7"/>
    <mergeCell ref="C3:C7"/>
    <mergeCell ref="D3:G5"/>
    <mergeCell ref="H3:H7"/>
    <mergeCell ref="I3:K5"/>
    <mergeCell ref="L3:L7"/>
    <mergeCell ref="M3:P5"/>
    <mergeCell ref="AZ3:BC5"/>
  </mergeCells>
  <pageMargins left="0.31496062992125984" right="0.19685039370078741" top="0.27559055118110237" bottom="0.51181102362204722" header="0.11811023622047245" footer="0.31496062992125984"/>
  <pageSetup paperSize="9" scale="66"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election activeCell="J36" sqref="J36"/>
    </sheetView>
  </sheetViews>
  <sheetFormatPr defaultRowHeight="12.75" x14ac:dyDescent="0.2"/>
  <sheetData>
    <row r="1" spans="1:1" x14ac:dyDescent="0.2">
      <c r="A1" t="s">
        <v>273</v>
      </c>
    </row>
    <row r="2" spans="1:1" x14ac:dyDescent="0.2">
      <c r="A2" t="s">
        <v>299</v>
      </c>
    </row>
    <row r="3" spans="1:1" x14ac:dyDescent="0.2">
      <c r="A3" t="s">
        <v>300</v>
      </c>
    </row>
    <row r="5" spans="1:1" x14ac:dyDescent="0.2">
      <c r="A5" t="s">
        <v>274</v>
      </c>
    </row>
    <row r="6" spans="1:1" x14ac:dyDescent="0.2">
      <c r="A6" t="s">
        <v>275</v>
      </c>
    </row>
    <row r="7" spans="1:1" x14ac:dyDescent="0.2">
      <c r="A7" t="s">
        <v>276</v>
      </c>
    </row>
    <row r="8" spans="1:1" x14ac:dyDescent="0.2">
      <c r="A8" t="s">
        <v>277</v>
      </c>
    </row>
    <row r="9" spans="1:1" x14ac:dyDescent="0.2">
      <c r="A9" t="s">
        <v>278</v>
      </c>
    </row>
    <row r="10" spans="1:1" x14ac:dyDescent="0.2">
      <c r="A10" t="s">
        <v>279</v>
      </c>
    </row>
    <row r="11" spans="1:1" x14ac:dyDescent="0.2">
      <c r="A11" t="s">
        <v>280</v>
      </c>
    </row>
    <row r="12" spans="1:1" x14ac:dyDescent="0.2">
      <c r="A12" t="s">
        <v>281</v>
      </c>
    </row>
    <row r="13" spans="1:1" x14ac:dyDescent="0.2">
      <c r="A13" t="s">
        <v>282</v>
      </c>
    </row>
    <row r="14" spans="1:1" x14ac:dyDescent="0.2">
      <c r="A14" t="s">
        <v>283</v>
      </c>
    </row>
    <row r="15" spans="1:1" x14ac:dyDescent="0.2">
      <c r="A15" t="s">
        <v>284</v>
      </c>
    </row>
    <row r="16" spans="1:1" x14ac:dyDescent="0.2">
      <c r="A16" t="s">
        <v>285</v>
      </c>
    </row>
    <row r="17" spans="1:1" x14ac:dyDescent="0.2">
      <c r="A17" t="s">
        <v>286</v>
      </c>
    </row>
    <row r="18" spans="1:1" x14ac:dyDescent="0.2">
      <c r="A18" t="s">
        <v>287</v>
      </c>
    </row>
    <row r="19" spans="1:1" x14ac:dyDescent="0.2">
      <c r="A19" t="s">
        <v>288</v>
      </c>
    </row>
    <row r="20" spans="1:1" x14ac:dyDescent="0.2">
      <c r="A20" t="s">
        <v>289</v>
      </c>
    </row>
    <row r="21" spans="1:1" x14ac:dyDescent="0.2">
      <c r="A21" t="s">
        <v>290</v>
      </c>
    </row>
    <row r="22" spans="1:1" x14ac:dyDescent="0.2">
      <c r="A22" t="s">
        <v>291</v>
      </c>
    </row>
    <row r="23" spans="1:1" x14ac:dyDescent="0.2">
      <c r="A23" t="s">
        <v>292</v>
      </c>
    </row>
    <row r="24" spans="1:1" x14ac:dyDescent="0.2">
      <c r="A24" t="s">
        <v>293</v>
      </c>
    </row>
    <row r="25" spans="1:1" x14ac:dyDescent="0.2">
      <c r="A25" t="s">
        <v>294</v>
      </c>
    </row>
    <row r="26" spans="1:1" x14ac:dyDescent="0.2">
      <c r="A26" t="s">
        <v>295</v>
      </c>
    </row>
    <row r="27" spans="1:1" x14ac:dyDescent="0.2">
      <c r="A27" t="s">
        <v>301</v>
      </c>
    </row>
    <row r="28" spans="1:1" x14ac:dyDescent="0.2">
      <c r="A28" t="s">
        <v>296</v>
      </c>
    </row>
    <row r="29" spans="1:1" x14ac:dyDescent="0.2">
      <c r="A29" t="s">
        <v>297</v>
      </c>
    </row>
    <row r="30" spans="1:1" x14ac:dyDescent="0.2">
      <c r="A30" t="s">
        <v>298</v>
      </c>
    </row>
    <row r="31" spans="1:1" x14ac:dyDescent="0.2">
      <c r="A31" t="s">
        <v>302</v>
      </c>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L39" sqref="L39"/>
    </sheetView>
  </sheetViews>
  <sheetFormatPr defaultRowHeight="12.75" x14ac:dyDescent="0.2"/>
  <sheetData>
    <row r="1" spans="1:3" x14ac:dyDescent="0.2">
      <c r="A1" t="s">
        <v>303</v>
      </c>
    </row>
    <row r="4" spans="1:3" x14ac:dyDescent="0.2">
      <c r="A4" t="s">
        <v>304</v>
      </c>
    </row>
    <row r="5" spans="1:3" x14ac:dyDescent="0.2">
      <c r="A5" t="s">
        <v>313</v>
      </c>
    </row>
    <row r="6" spans="1:3" x14ac:dyDescent="0.2">
      <c r="A6" t="s">
        <v>314</v>
      </c>
    </row>
    <row r="7" spans="1:3" x14ac:dyDescent="0.2">
      <c r="A7" t="s">
        <v>315</v>
      </c>
    </row>
    <row r="8" spans="1:3" x14ac:dyDescent="0.2">
      <c r="A8" t="s">
        <v>316</v>
      </c>
      <c r="B8" t="s">
        <v>305</v>
      </c>
    </row>
    <row r="9" spans="1:3" x14ac:dyDescent="0.2">
      <c r="A9" t="s">
        <v>317</v>
      </c>
    </row>
    <row r="10" spans="1:3" x14ac:dyDescent="0.2">
      <c r="A10" t="s">
        <v>318</v>
      </c>
      <c r="C10" t="s">
        <v>306</v>
      </c>
    </row>
    <row r="11" spans="1:3" x14ac:dyDescent="0.2">
      <c r="A11" t="s">
        <v>319</v>
      </c>
      <c r="C11" t="s">
        <v>307</v>
      </c>
    </row>
    <row r="12" spans="1:3" x14ac:dyDescent="0.2">
      <c r="A12" t="s">
        <v>320</v>
      </c>
    </row>
    <row r="13" spans="1:3" x14ac:dyDescent="0.2">
      <c r="A13" t="s">
        <v>321</v>
      </c>
      <c r="C13" t="s">
        <v>308</v>
      </c>
    </row>
    <row r="16" spans="1:3" x14ac:dyDescent="0.2">
      <c r="A16" t="s">
        <v>309</v>
      </c>
    </row>
    <row r="17" spans="1:1" x14ac:dyDescent="0.2">
      <c r="A17" t="s">
        <v>310</v>
      </c>
    </row>
    <row r="18" spans="1:1" x14ac:dyDescent="0.2">
      <c r="A18" t="s">
        <v>311</v>
      </c>
    </row>
    <row r="19" spans="1:1" x14ac:dyDescent="0.2">
      <c r="A19" t="s">
        <v>312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sqref="A1:F1"/>
    </sheetView>
  </sheetViews>
  <sheetFormatPr defaultRowHeight="12.75" x14ac:dyDescent="0.2"/>
  <sheetData>
    <row r="1" spans="1:2" x14ac:dyDescent="0.2">
      <c r="A1" t="s">
        <v>463</v>
      </c>
    </row>
    <row r="3" spans="1:2" x14ac:dyDescent="0.2">
      <c r="A3" t="s">
        <v>347</v>
      </c>
      <c r="B3" t="s">
        <v>322</v>
      </c>
    </row>
    <row r="4" spans="1:2" x14ac:dyDescent="0.2">
      <c r="A4" t="s">
        <v>323</v>
      </c>
    </row>
    <row r="5" spans="1:2" x14ac:dyDescent="0.2">
      <c r="A5" t="s">
        <v>324</v>
      </c>
    </row>
    <row r="6" spans="1:2" x14ac:dyDescent="0.2">
      <c r="A6" t="s">
        <v>348</v>
      </c>
    </row>
    <row r="7" spans="1:2" x14ac:dyDescent="0.2">
      <c r="A7" t="s">
        <v>325</v>
      </c>
    </row>
    <row r="8" spans="1:2" x14ac:dyDescent="0.2">
      <c r="A8" t="s">
        <v>326</v>
      </c>
    </row>
    <row r="9" spans="1:2" x14ac:dyDescent="0.2">
      <c r="A9" t="s">
        <v>327</v>
      </c>
    </row>
    <row r="10" spans="1:2" x14ac:dyDescent="0.2">
      <c r="A10" t="s">
        <v>328</v>
      </c>
    </row>
    <row r="11" spans="1:2" x14ac:dyDescent="0.2">
      <c r="B11" t="s">
        <v>329</v>
      </c>
    </row>
    <row r="12" spans="1:2" x14ac:dyDescent="0.2">
      <c r="B12" t="s">
        <v>330</v>
      </c>
    </row>
    <row r="13" spans="1:2" x14ac:dyDescent="0.2">
      <c r="B13" t="s">
        <v>331</v>
      </c>
    </row>
    <row r="14" spans="1:2" x14ac:dyDescent="0.2">
      <c r="B14" t="s">
        <v>332</v>
      </c>
    </row>
    <row r="15" spans="1:2" x14ac:dyDescent="0.2">
      <c r="A15" t="s">
        <v>333</v>
      </c>
    </row>
    <row r="16" spans="1:2" x14ac:dyDescent="0.2">
      <c r="B16" t="s">
        <v>334</v>
      </c>
    </row>
    <row r="17" spans="1:2" x14ac:dyDescent="0.2">
      <c r="A17" t="s">
        <v>335</v>
      </c>
    </row>
    <row r="18" spans="1:2" x14ac:dyDescent="0.2">
      <c r="A18" t="s">
        <v>336</v>
      </c>
    </row>
    <row r="19" spans="1:2" x14ac:dyDescent="0.2">
      <c r="A19" t="s">
        <v>337</v>
      </c>
    </row>
    <row r="20" spans="1:2" x14ac:dyDescent="0.2">
      <c r="A20" t="s">
        <v>338</v>
      </c>
    </row>
    <row r="21" spans="1:2" x14ac:dyDescent="0.2">
      <c r="A21" t="s">
        <v>339</v>
      </c>
    </row>
    <row r="22" spans="1:2" x14ac:dyDescent="0.2">
      <c r="A22" t="s">
        <v>340</v>
      </c>
    </row>
    <row r="23" spans="1:2" x14ac:dyDescent="0.2">
      <c r="A23" t="s">
        <v>341</v>
      </c>
    </row>
    <row r="24" spans="1:2" x14ac:dyDescent="0.2">
      <c r="A24" t="s">
        <v>342</v>
      </c>
    </row>
    <row r="27" spans="1:2" x14ac:dyDescent="0.2">
      <c r="A27" t="s">
        <v>343</v>
      </c>
    </row>
    <row r="28" spans="1:2" x14ac:dyDescent="0.2">
      <c r="B28" t="s">
        <v>349</v>
      </c>
    </row>
    <row r="29" spans="1:2" x14ac:dyDescent="0.2">
      <c r="B29" t="s">
        <v>344</v>
      </c>
    </row>
    <row r="30" spans="1:2" x14ac:dyDescent="0.2">
      <c r="B30" t="s">
        <v>345</v>
      </c>
    </row>
    <row r="31" spans="1:2" x14ac:dyDescent="0.2">
      <c r="A31" t="s">
        <v>346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8</vt:i4>
      </vt:variant>
    </vt:vector>
  </HeadingPairs>
  <TitlesOfParts>
    <vt:vector size="19" baseType="lpstr">
      <vt:lpstr>Сводные данные по бюджету в (2</vt:lpstr>
      <vt:lpstr>2 курс 2020-2021 (2)</vt:lpstr>
      <vt:lpstr>Титул</vt:lpstr>
      <vt:lpstr>График учебного процесса (2)</vt:lpstr>
      <vt:lpstr>Учебный план</vt:lpstr>
      <vt:lpstr>1 курс 2020-21</vt:lpstr>
      <vt:lpstr>3 курс 2022-2023</vt:lpstr>
      <vt:lpstr>4 курс 2023-2024</vt:lpstr>
      <vt:lpstr>Перечень кабинетов</vt:lpstr>
      <vt:lpstr>Согласовано</vt:lpstr>
      <vt:lpstr>Пояснения</vt:lpstr>
      <vt:lpstr>'1 курс 2020-21'!Область_печати</vt:lpstr>
      <vt:lpstr>'2 курс 2020-2021 (2)'!Область_печати</vt:lpstr>
      <vt:lpstr>'3 курс 2022-2023'!Область_печати</vt:lpstr>
      <vt:lpstr>'4 курс 2023-2024'!Область_печати</vt:lpstr>
      <vt:lpstr>'График учебного процесса (2)'!Область_печати</vt:lpstr>
      <vt:lpstr>'Сводные данные по бюджету в (2'!Область_печати</vt:lpstr>
      <vt:lpstr>Титул!Область_печати</vt:lpstr>
      <vt:lpstr>'Учебный план'!Область_печати</vt:lpstr>
    </vt:vector>
  </TitlesOfParts>
  <Company>ДПК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dc:creator>
  <cp:lastModifiedBy>ХГО</cp:lastModifiedBy>
  <cp:lastPrinted>2020-09-15T13:50:40Z</cp:lastPrinted>
  <dcterms:created xsi:type="dcterms:W3CDTF">2011-03-18T09:27:51Z</dcterms:created>
  <dcterms:modified xsi:type="dcterms:W3CDTF">2020-09-15T13:51:44Z</dcterms:modified>
</cp:coreProperties>
</file>